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7595" windowHeight="12795" activeTab="4"/>
  </bookViews>
  <sheets>
    <sheet name="UNI" sheetId="1" r:id="rId1"/>
    <sheet name="NORM" sheetId="2" r:id="rId2"/>
    <sheet name="WEIBULL" sheetId="3" r:id="rId3"/>
    <sheet name="weibull2" sheetId="4" r:id="rId4"/>
    <sheet name="Weibull(4500,1.5)" sheetId="5" r:id="rId5"/>
  </sheets>
  <calcPr calcId="125725"/>
</workbook>
</file>

<file path=xl/calcChain.xml><?xml version="1.0" encoding="utf-8"?>
<calcChain xmlns="http://schemas.openxmlformats.org/spreadsheetml/2006/main">
  <c r="E5" i="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4"/>
  <c r="B45"/>
  <c r="C45"/>
  <c r="B46"/>
  <c r="C46"/>
  <c r="B47"/>
  <c r="C47"/>
  <c r="B48"/>
  <c r="C48"/>
  <c r="B49"/>
  <c r="C49"/>
  <c r="B50"/>
  <c r="C50"/>
  <c r="B51"/>
  <c r="C51"/>
  <c r="B52"/>
  <c r="C52"/>
  <c r="B53"/>
  <c r="C53"/>
  <c r="B54"/>
  <c r="C54"/>
  <c r="B55"/>
  <c r="C55"/>
  <c r="B56"/>
  <c r="C56"/>
  <c r="B57"/>
  <c r="C57"/>
  <c r="B58"/>
  <c r="C58"/>
  <c r="B59"/>
  <c r="C59"/>
  <c r="B60"/>
  <c r="C60"/>
  <c r="B61"/>
  <c r="C61"/>
  <c r="B62"/>
  <c r="C62"/>
  <c r="B63"/>
  <c r="C63"/>
  <c r="B64"/>
  <c r="C64"/>
  <c r="B65"/>
  <c r="C65"/>
  <c r="B66"/>
  <c r="C66"/>
  <c r="B67"/>
  <c r="C67"/>
  <c r="B68"/>
  <c r="C68"/>
  <c r="B69"/>
  <c r="C69"/>
  <c r="B70"/>
  <c r="C70"/>
  <c r="B71"/>
  <c r="C71"/>
  <c r="B72"/>
  <c r="C72"/>
  <c r="B73"/>
  <c r="C73"/>
  <c r="B74"/>
  <c r="C74"/>
  <c r="B75"/>
  <c r="C75"/>
  <c r="B76"/>
  <c r="C76"/>
  <c r="B77"/>
  <c r="C77"/>
  <c r="B78"/>
  <c r="C78"/>
  <c r="B79"/>
  <c r="C79"/>
  <c r="B80"/>
  <c r="C80"/>
  <c r="B81"/>
  <c r="C81"/>
  <c r="B82"/>
  <c r="C82"/>
  <c r="B83"/>
  <c r="C83"/>
  <c r="B84"/>
  <c r="C84"/>
  <c r="B85"/>
  <c r="C85"/>
  <c r="C44"/>
  <c r="B44"/>
  <c r="C43"/>
  <c r="B43"/>
  <c r="C42"/>
  <c r="B42"/>
  <c r="C41"/>
  <c r="B41"/>
  <c r="C40"/>
  <c r="B40"/>
  <c r="C39"/>
  <c r="B39"/>
  <c r="C38"/>
  <c r="B38"/>
  <c r="C37"/>
  <c r="B37"/>
  <c r="D37" s="1"/>
  <c r="C36"/>
  <c r="B36"/>
  <c r="C35"/>
  <c r="B35"/>
  <c r="D35" s="1"/>
  <c r="C34"/>
  <c r="B34"/>
  <c r="C33"/>
  <c r="B33"/>
  <c r="D33" s="1"/>
  <c r="C32"/>
  <c r="B32"/>
  <c r="C31"/>
  <c r="B31"/>
  <c r="D31" s="1"/>
  <c r="C30"/>
  <c r="B30"/>
  <c r="C29"/>
  <c r="B29"/>
  <c r="D29" s="1"/>
  <c r="C28"/>
  <c r="B28"/>
  <c r="C27"/>
  <c r="B27"/>
  <c r="D27" s="1"/>
  <c r="C26"/>
  <c r="B26"/>
  <c r="C25"/>
  <c r="B25"/>
  <c r="D25" s="1"/>
  <c r="C24"/>
  <c r="B24"/>
  <c r="C23"/>
  <c r="B23"/>
  <c r="D23" s="1"/>
  <c r="C22"/>
  <c r="B22"/>
  <c r="C21"/>
  <c r="B21"/>
  <c r="D21" s="1"/>
  <c r="C20"/>
  <c r="B20"/>
  <c r="C19"/>
  <c r="B19"/>
  <c r="D19" s="1"/>
  <c r="C18"/>
  <c r="B18"/>
  <c r="C17"/>
  <c r="B17"/>
  <c r="D17" s="1"/>
  <c r="C16"/>
  <c r="B16"/>
  <c r="C15"/>
  <c r="B15"/>
  <c r="D15" s="1"/>
  <c r="C14"/>
  <c r="B14"/>
  <c r="C13"/>
  <c r="B13"/>
  <c r="D13" s="1"/>
  <c r="C12"/>
  <c r="B12"/>
  <c r="C11"/>
  <c r="B11"/>
  <c r="D11" s="1"/>
  <c r="C10"/>
  <c r="B10"/>
  <c r="C9"/>
  <c r="B9"/>
  <c r="D9" s="1"/>
  <c r="C8"/>
  <c r="B8"/>
  <c r="C7"/>
  <c r="B7"/>
  <c r="C6"/>
  <c r="B6"/>
  <c r="C5"/>
  <c r="B5"/>
  <c r="D4"/>
  <c r="E5" i="3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"/>
  <c r="B38" i="4"/>
  <c r="C38"/>
  <c r="D38" s="1"/>
  <c r="B39"/>
  <c r="C39"/>
  <c r="D39" s="1"/>
  <c r="B40"/>
  <c r="C40"/>
  <c r="D40"/>
  <c r="B41"/>
  <c r="C41"/>
  <c r="D41" s="1"/>
  <c r="B42"/>
  <c r="C42"/>
  <c r="D42"/>
  <c r="B43"/>
  <c r="C43"/>
  <c r="D43" s="1"/>
  <c r="B44"/>
  <c r="C44"/>
  <c r="D44"/>
  <c r="B37"/>
  <c r="C37"/>
  <c r="D37" s="1"/>
  <c r="B36"/>
  <c r="C36"/>
  <c r="D36"/>
  <c r="B35"/>
  <c r="C35"/>
  <c r="D35" s="1"/>
  <c r="B34"/>
  <c r="C34"/>
  <c r="D34"/>
  <c r="B33"/>
  <c r="C33"/>
  <c r="D33" s="1"/>
  <c r="B32"/>
  <c r="C32"/>
  <c r="D32"/>
  <c r="B31"/>
  <c r="C31"/>
  <c r="D31" s="1"/>
  <c r="B30"/>
  <c r="C30"/>
  <c r="D30"/>
  <c r="B29"/>
  <c r="C29"/>
  <c r="D29" s="1"/>
  <c r="B28"/>
  <c r="C28"/>
  <c r="D28"/>
  <c r="B27"/>
  <c r="C27"/>
  <c r="D27" s="1"/>
  <c r="B26"/>
  <c r="C26"/>
  <c r="D26"/>
  <c r="B25"/>
  <c r="C25"/>
  <c r="D25" s="1"/>
  <c r="B24"/>
  <c r="C24"/>
  <c r="D24"/>
  <c r="B23"/>
  <c r="C23"/>
  <c r="D23" s="1"/>
  <c r="B22"/>
  <c r="C22"/>
  <c r="D22"/>
  <c r="B21"/>
  <c r="C21"/>
  <c r="D21" s="1"/>
  <c r="B20"/>
  <c r="C20"/>
  <c r="D20"/>
  <c r="B19"/>
  <c r="C19"/>
  <c r="D19" s="1"/>
  <c r="B18"/>
  <c r="C18"/>
  <c r="D18"/>
  <c r="B17"/>
  <c r="C17"/>
  <c r="D17" s="1"/>
  <c r="B16"/>
  <c r="C16"/>
  <c r="D16"/>
  <c r="B15"/>
  <c r="C15"/>
  <c r="D15" s="1"/>
  <c r="B14"/>
  <c r="C14"/>
  <c r="D14"/>
  <c r="B13"/>
  <c r="C13"/>
  <c r="D13" s="1"/>
  <c r="B12"/>
  <c r="C12"/>
  <c r="D12"/>
  <c r="B11"/>
  <c r="C11"/>
  <c r="D11" s="1"/>
  <c r="B10"/>
  <c r="C10"/>
  <c r="D10"/>
  <c r="B9"/>
  <c r="C9"/>
  <c r="D9" s="1"/>
  <c r="B8"/>
  <c r="C8"/>
  <c r="D8"/>
  <c r="B7"/>
  <c r="C7"/>
  <c r="D7" s="1"/>
  <c r="B6"/>
  <c r="C6"/>
  <c r="D6"/>
  <c r="B5"/>
  <c r="C5"/>
  <c r="D5" s="1"/>
  <c r="D4"/>
  <c r="B6" i="3"/>
  <c r="C6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B22"/>
  <c r="C22"/>
  <c r="B23"/>
  <c r="C23"/>
  <c r="B24"/>
  <c r="C24"/>
  <c r="B25"/>
  <c r="C25"/>
  <c r="B26"/>
  <c r="C26"/>
  <c r="B27"/>
  <c r="C27"/>
  <c r="B28"/>
  <c r="C28"/>
  <c r="B29"/>
  <c r="C29"/>
  <c r="B30"/>
  <c r="C30"/>
  <c r="B31"/>
  <c r="C31"/>
  <c r="B32"/>
  <c r="C32"/>
  <c r="B33"/>
  <c r="C33"/>
  <c r="B34"/>
  <c r="D34" s="1"/>
  <c r="C34"/>
  <c r="B35"/>
  <c r="C35"/>
  <c r="B36"/>
  <c r="D36" s="1"/>
  <c r="C36"/>
  <c r="B37"/>
  <c r="C37"/>
  <c r="B38"/>
  <c r="C38"/>
  <c r="B39"/>
  <c r="C39"/>
  <c r="B40"/>
  <c r="C40"/>
  <c r="B41"/>
  <c r="C41"/>
  <c r="B42"/>
  <c r="C42"/>
  <c r="B43"/>
  <c r="C43"/>
  <c r="B44"/>
  <c r="C44"/>
  <c r="C5"/>
  <c r="B5"/>
  <c r="D37"/>
  <c r="D35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C5" i="2"/>
  <c r="C6"/>
  <c r="D6" s="1"/>
  <c r="C7"/>
  <c r="C8"/>
  <c r="D8" s="1"/>
  <c r="C9"/>
  <c r="C10"/>
  <c r="D10" s="1"/>
  <c r="C11"/>
  <c r="C12"/>
  <c r="D12" s="1"/>
  <c r="C13"/>
  <c r="C14"/>
  <c r="D14" s="1"/>
  <c r="C15"/>
  <c r="C16"/>
  <c r="D16" s="1"/>
  <c r="C17"/>
  <c r="C18"/>
  <c r="D18" s="1"/>
  <c r="C19"/>
  <c r="C20"/>
  <c r="D20" s="1"/>
  <c r="C21"/>
  <c r="C22"/>
  <c r="D22" s="1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"/>
  <c r="B24"/>
  <c r="D24" s="1"/>
  <c r="B25"/>
  <c r="D25" s="1"/>
  <c r="B26"/>
  <c r="D26" s="1"/>
  <c r="B27"/>
  <c r="D27" s="1"/>
  <c r="B28"/>
  <c r="D28" s="1"/>
  <c r="B29"/>
  <c r="D29" s="1"/>
  <c r="B30"/>
  <c r="D30" s="1"/>
  <c r="B31"/>
  <c r="D31" s="1"/>
  <c r="B32"/>
  <c r="D32" s="1"/>
  <c r="B33"/>
  <c r="D33" s="1"/>
  <c r="B34"/>
  <c r="D34" s="1"/>
  <c r="B35"/>
  <c r="D35" s="1"/>
  <c r="B36"/>
  <c r="D36" s="1"/>
  <c r="B37"/>
  <c r="D37" s="1"/>
  <c r="B38"/>
  <c r="D38" s="1"/>
  <c r="B39"/>
  <c r="D39" s="1"/>
  <c r="B40"/>
  <c r="D40" s="1"/>
  <c r="B41"/>
  <c r="D41" s="1"/>
  <c r="B42"/>
  <c r="D42" s="1"/>
  <c r="B43"/>
  <c r="D43" s="1"/>
  <c r="B44"/>
  <c r="D44" s="1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4"/>
  <c r="D23"/>
  <c r="D21"/>
  <c r="D19"/>
  <c r="D17"/>
  <c r="D15"/>
  <c r="D13"/>
  <c r="D11"/>
  <c r="D9"/>
  <c r="D7"/>
  <c r="D5"/>
  <c r="D4"/>
  <c r="D23" i="1"/>
  <c r="D15"/>
  <c r="C16"/>
  <c r="D16"/>
  <c r="C17"/>
  <c r="D17"/>
  <c r="C18"/>
  <c r="D18"/>
  <c r="C19"/>
  <c r="D19"/>
  <c r="C20"/>
  <c r="D20"/>
  <c r="C21"/>
  <c r="D21"/>
  <c r="C22"/>
  <c r="D22"/>
  <c r="C23"/>
  <c r="C24"/>
  <c r="D24" s="1"/>
  <c r="C26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5"/>
  <c r="D5" s="1"/>
  <c r="C4"/>
  <c r="D4" s="1"/>
  <c r="D5" i="5" l="1"/>
  <c r="D8"/>
  <c r="D10"/>
  <c r="D12"/>
  <c r="D14"/>
  <c r="D16"/>
  <c r="D18"/>
  <c r="D20"/>
  <c r="D22"/>
  <c r="D24"/>
  <c r="D28"/>
  <c r="D30"/>
  <c r="D32"/>
  <c r="D34"/>
  <c r="D36"/>
  <c r="D6"/>
  <c r="D26"/>
  <c r="D7"/>
  <c r="C6" i="1"/>
  <c r="D6" l="1"/>
  <c r="C7"/>
  <c r="D7" l="1"/>
  <c r="C8"/>
  <c r="D8" l="1"/>
  <c r="C9"/>
  <c r="D9" l="1"/>
  <c r="C10"/>
  <c r="D10" l="1"/>
  <c r="C11"/>
  <c r="D11" l="1"/>
  <c r="C12"/>
  <c r="D12" l="1"/>
  <c r="C13"/>
  <c r="C14" l="1"/>
  <c r="D14" s="1"/>
  <c r="D13"/>
</calcChain>
</file>

<file path=xl/sharedStrings.xml><?xml version="1.0" encoding="utf-8"?>
<sst xmlns="http://schemas.openxmlformats.org/spreadsheetml/2006/main" count="29" uniqueCount="12">
  <si>
    <t>a</t>
  </si>
  <si>
    <t>b</t>
  </si>
  <si>
    <t>f(t)</t>
  </si>
  <si>
    <t>F(t)</t>
  </si>
  <si>
    <t>mü</t>
  </si>
  <si>
    <t>sigma</t>
  </si>
  <si>
    <t>#</t>
  </si>
  <si>
    <t>scale</t>
  </si>
  <si>
    <t>shape</t>
  </si>
  <si>
    <t>analytisch</t>
  </si>
  <si>
    <t>h(t)=f(t)/(1-F(t))</t>
  </si>
  <si>
    <t>h(t)=shape*POTENZ(t;shape-1)/POTENZ(scale;shape)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</si>
</sst>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8"/>
      <name val="Arial"/>
    </font>
    <font>
      <sz val="26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UNIFORM IRF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UNI!$B$3</c:f>
              <c:strCache>
                <c:ptCount val="1"/>
                <c:pt idx="0">
                  <c:v>f(t)</c:v>
                </c:pt>
              </c:strCache>
            </c:strRef>
          </c:tx>
          <c:cat>
            <c:numRef>
              <c:f>UNI!$A$4:$A$44</c:f>
              <c:numCache>
                <c:formatCode>General</c:formatCode>
                <c:ptCount val="41"/>
                <c:pt idx="0">
                  <c:v>0</c:v>
                </c:pt>
                <c:pt idx="1">
                  <c:v>0.05</c:v>
                </c:pt>
                <c:pt idx="2">
                  <c:v>0.15</c:v>
                </c:pt>
                <c:pt idx="3">
                  <c:v>0.25</c:v>
                </c:pt>
                <c:pt idx="4">
                  <c:v>0.35</c:v>
                </c:pt>
                <c:pt idx="5">
                  <c:v>0.45</c:v>
                </c:pt>
                <c:pt idx="6">
                  <c:v>0.55000000000000004</c:v>
                </c:pt>
                <c:pt idx="7">
                  <c:v>0.65</c:v>
                </c:pt>
                <c:pt idx="8">
                  <c:v>0.75</c:v>
                </c:pt>
                <c:pt idx="9">
                  <c:v>0.85</c:v>
                </c:pt>
                <c:pt idx="10">
                  <c:v>0.95</c:v>
                </c:pt>
                <c:pt idx="11">
                  <c:v>1.05</c:v>
                </c:pt>
                <c:pt idx="12">
                  <c:v>1.1499999999999999</c:v>
                </c:pt>
                <c:pt idx="13">
                  <c:v>1.25</c:v>
                </c:pt>
                <c:pt idx="14">
                  <c:v>1.35</c:v>
                </c:pt>
                <c:pt idx="15">
                  <c:v>1.45</c:v>
                </c:pt>
                <c:pt idx="16">
                  <c:v>1.55</c:v>
                </c:pt>
                <c:pt idx="17">
                  <c:v>1.65</c:v>
                </c:pt>
                <c:pt idx="18">
                  <c:v>1.75</c:v>
                </c:pt>
                <c:pt idx="19">
                  <c:v>1.85</c:v>
                </c:pt>
                <c:pt idx="20">
                  <c:v>1.95</c:v>
                </c:pt>
                <c:pt idx="21">
                  <c:v>2.0499999999999998</c:v>
                </c:pt>
                <c:pt idx="22">
                  <c:v>2.15</c:v>
                </c:pt>
                <c:pt idx="23">
                  <c:v>2.25</c:v>
                </c:pt>
                <c:pt idx="24">
                  <c:v>2.35</c:v>
                </c:pt>
                <c:pt idx="25">
                  <c:v>2.4500000000000002</c:v>
                </c:pt>
                <c:pt idx="26">
                  <c:v>2.5499999999999998</c:v>
                </c:pt>
                <c:pt idx="27">
                  <c:v>2.65</c:v>
                </c:pt>
                <c:pt idx="28">
                  <c:v>2.75</c:v>
                </c:pt>
                <c:pt idx="29">
                  <c:v>2.85</c:v>
                </c:pt>
                <c:pt idx="30">
                  <c:v>2.95</c:v>
                </c:pt>
                <c:pt idx="31">
                  <c:v>3.05</c:v>
                </c:pt>
                <c:pt idx="32">
                  <c:v>3.15</c:v>
                </c:pt>
                <c:pt idx="33">
                  <c:v>3.25</c:v>
                </c:pt>
                <c:pt idx="34">
                  <c:v>3.35</c:v>
                </c:pt>
                <c:pt idx="35">
                  <c:v>3.45</c:v>
                </c:pt>
                <c:pt idx="36">
                  <c:v>3.55</c:v>
                </c:pt>
                <c:pt idx="37">
                  <c:v>3.65</c:v>
                </c:pt>
                <c:pt idx="38">
                  <c:v>3.75</c:v>
                </c:pt>
                <c:pt idx="39">
                  <c:v>3.85</c:v>
                </c:pt>
                <c:pt idx="40">
                  <c:v>3.95</c:v>
                </c:pt>
              </c:numCache>
            </c:numRef>
          </c:cat>
          <c:val>
            <c:numRef>
              <c:f>UNI!$B$4:$B$44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ser>
          <c:idx val="1"/>
          <c:order val="1"/>
          <c:tx>
            <c:strRef>
              <c:f>UNI!$C$3</c:f>
              <c:strCache>
                <c:ptCount val="1"/>
                <c:pt idx="0">
                  <c:v>F(t)</c:v>
                </c:pt>
              </c:strCache>
            </c:strRef>
          </c:tx>
          <c:cat>
            <c:numRef>
              <c:f>UNI!$A$4:$A$44</c:f>
              <c:numCache>
                <c:formatCode>General</c:formatCode>
                <c:ptCount val="41"/>
                <c:pt idx="0">
                  <c:v>0</c:v>
                </c:pt>
                <c:pt idx="1">
                  <c:v>0.05</c:v>
                </c:pt>
                <c:pt idx="2">
                  <c:v>0.15</c:v>
                </c:pt>
                <c:pt idx="3">
                  <c:v>0.25</c:v>
                </c:pt>
                <c:pt idx="4">
                  <c:v>0.35</c:v>
                </c:pt>
                <c:pt idx="5">
                  <c:v>0.45</c:v>
                </c:pt>
                <c:pt idx="6">
                  <c:v>0.55000000000000004</c:v>
                </c:pt>
                <c:pt idx="7">
                  <c:v>0.65</c:v>
                </c:pt>
                <c:pt idx="8">
                  <c:v>0.75</c:v>
                </c:pt>
                <c:pt idx="9">
                  <c:v>0.85</c:v>
                </c:pt>
                <c:pt idx="10">
                  <c:v>0.95</c:v>
                </c:pt>
                <c:pt idx="11">
                  <c:v>1.05</c:v>
                </c:pt>
                <c:pt idx="12">
                  <c:v>1.1499999999999999</c:v>
                </c:pt>
                <c:pt idx="13">
                  <c:v>1.25</c:v>
                </c:pt>
                <c:pt idx="14">
                  <c:v>1.35</c:v>
                </c:pt>
                <c:pt idx="15">
                  <c:v>1.45</c:v>
                </c:pt>
                <c:pt idx="16">
                  <c:v>1.55</c:v>
                </c:pt>
                <c:pt idx="17">
                  <c:v>1.65</c:v>
                </c:pt>
                <c:pt idx="18">
                  <c:v>1.75</c:v>
                </c:pt>
                <c:pt idx="19">
                  <c:v>1.85</c:v>
                </c:pt>
                <c:pt idx="20">
                  <c:v>1.95</c:v>
                </c:pt>
                <c:pt idx="21">
                  <c:v>2.0499999999999998</c:v>
                </c:pt>
                <c:pt idx="22">
                  <c:v>2.15</c:v>
                </c:pt>
                <c:pt idx="23">
                  <c:v>2.25</c:v>
                </c:pt>
                <c:pt idx="24">
                  <c:v>2.35</c:v>
                </c:pt>
                <c:pt idx="25">
                  <c:v>2.4500000000000002</c:v>
                </c:pt>
                <c:pt idx="26">
                  <c:v>2.5499999999999998</c:v>
                </c:pt>
                <c:pt idx="27">
                  <c:v>2.65</c:v>
                </c:pt>
                <c:pt idx="28">
                  <c:v>2.75</c:v>
                </c:pt>
                <c:pt idx="29">
                  <c:v>2.85</c:v>
                </c:pt>
                <c:pt idx="30">
                  <c:v>2.95</c:v>
                </c:pt>
                <c:pt idx="31">
                  <c:v>3.05</c:v>
                </c:pt>
                <c:pt idx="32">
                  <c:v>3.15</c:v>
                </c:pt>
                <c:pt idx="33">
                  <c:v>3.25</c:v>
                </c:pt>
                <c:pt idx="34">
                  <c:v>3.35</c:v>
                </c:pt>
                <c:pt idx="35">
                  <c:v>3.45</c:v>
                </c:pt>
                <c:pt idx="36">
                  <c:v>3.55</c:v>
                </c:pt>
                <c:pt idx="37">
                  <c:v>3.65</c:v>
                </c:pt>
                <c:pt idx="38">
                  <c:v>3.75</c:v>
                </c:pt>
                <c:pt idx="39">
                  <c:v>3.85</c:v>
                </c:pt>
                <c:pt idx="40">
                  <c:v>3.95</c:v>
                </c:pt>
              </c:numCache>
            </c:numRef>
          </c:cat>
          <c:val>
            <c:numRef>
              <c:f>UNI!$C$4:$C$44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0.05</c:v>
                </c:pt>
                <c:pt idx="12">
                  <c:v>0.15000000000000002</c:v>
                </c:pt>
                <c:pt idx="13">
                  <c:v>0.25</c:v>
                </c:pt>
                <c:pt idx="14">
                  <c:v>0.35</c:v>
                </c:pt>
                <c:pt idx="15">
                  <c:v>0.44999999999999996</c:v>
                </c:pt>
                <c:pt idx="16">
                  <c:v>0.54999999999999993</c:v>
                </c:pt>
                <c:pt idx="17">
                  <c:v>0.64999999999999991</c:v>
                </c:pt>
                <c:pt idx="18">
                  <c:v>0.74999999999999989</c:v>
                </c:pt>
                <c:pt idx="19">
                  <c:v>0.84999999999999987</c:v>
                </c:pt>
                <c:pt idx="20">
                  <c:v>0.94999999999999984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val>
        </c:ser>
        <c:ser>
          <c:idx val="2"/>
          <c:order val="2"/>
          <c:tx>
            <c:strRef>
              <c:f>UNI!$D$3</c:f>
              <c:strCache>
                <c:ptCount val="1"/>
                <c:pt idx="0">
                  <c:v>h(t)=f(t)/(1-F(t))</c:v>
                </c:pt>
              </c:strCache>
            </c:strRef>
          </c:tx>
          <c:cat>
            <c:numRef>
              <c:f>UNI!$A$4:$A$44</c:f>
              <c:numCache>
                <c:formatCode>General</c:formatCode>
                <c:ptCount val="41"/>
                <c:pt idx="0">
                  <c:v>0</c:v>
                </c:pt>
                <c:pt idx="1">
                  <c:v>0.05</c:v>
                </c:pt>
                <c:pt idx="2">
                  <c:v>0.15</c:v>
                </c:pt>
                <c:pt idx="3">
                  <c:v>0.25</c:v>
                </c:pt>
                <c:pt idx="4">
                  <c:v>0.35</c:v>
                </c:pt>
                <c:pt idx="5">
                  <c:v>0.45</c:v>
                </c:pt>
                <c:pt idx="6">
                  <c:v>0.55000000000000004</c:v>
                </c:pt>
                <c:pt idx="7">
                  <c:v>0.65</c:v>
                </c:pt>
                <c:pt idx="8">
                  <c:v>0.75</c:v>
                </c:pt>
                <c:pt idx="9">
                  <c:v>0.85</c:v>
                </c:pt>
                <c:pt idx="10">
                  <c:v>0.95</c:v>
                </c:pt>
                <c:pt idx="11">
                  <c:v>1.05</c:v>
                </c:pt>
                <c:pt idx="12">
                  <c:v>1.1499999999999999</c:v>
                </c:pt>
                <c:pt idx="13">
                  <c:v>1.25</c:v>
                </c:pt>
                <c:pt idx="14">
                  <c:v>1.35</c:v>
                </c:pt>
                <c:pt idx="15">
                  <c:v>1.45</c:v>
                </c:pt>
                <c:pt idx="16">
                  <c:v>1.55</c:v>
                </c:pt>
                <c:pt idx="17">
                  <c:v>1.65</c:v>
                </c:pt>
                <c:pt idx="18">
                  <c:v>1.75</c:v>
                </c:pt>
                <c:pt idx="19">
                  <c:v>1.85</c:v>
                </c:pt>
                <c:pt idx="20">
                  <c:v>1.95</c:v>
                </c:pt>
                <c:pt idx="21">
                  <c:v>2.0499999999999998</c:v>
                </c:pt>
                <c:pt idx="22">
                  <c:v>2.15</c:v>
                </c:pt>
                <c:pt idx="23">
                  <c:v>2.25</c:v>
                </c:pt>
                <c:pt idx="24">
                  <c:v>2.35</c:v>
                </c:pt>
                <c:pt idx="25">
                  <c:v>2.4500000000000002</c:v>
                </c:pt>
                <c:pt idx="26">
                  <c:v>2.5499999999999998</c:v>
                </c:pt>
                <c:pt idx="27">
                  <c:v>2.65</c:v>
                </c:pt>
                <c:pt idx="28">
                  <c:v>2.75</c:v>
                </c:pt>
                <c:pt idx="29">
                  <c:v>2.85</c:v>
                </c:pt>
                <c:pt idx="30">
                  <c:v>2.95</c:v>
                </c:pt>
                <c:pt idx="31">
                  <c:v>3.05</c:v>
                </c:pt>
                <c:pt idx="32">
                  <c:v>3.15</c:v>
                </c:pt>
                <c:pt idx="33">
                  <c:v>3.25</c:v>
                </c:pt>
                <c:pt idx="34">
                  <c:v>3.35</c:v>
                </c:pt>
                <c:pt idx="35">
                  <c:v>3.45</c:v>
                </c:pt>
                <c:pt idx="36">
                  <c:v>3.55</c:v>
                </c:pt>
                <c:pt idx="37">
                  <c:v>3.65</c:v>
                </c:pt>
                <c:pt idx="38">
                  <c:v>3.75</c:v>
                </c:pt>
                <c:pt idx="39">
                  <c:v>3.85</c:v>
                </c:pt>
                <c:pt idx="40">
                  <c:v>3.95</c:v>
                </c:pt>
              </c:numCache>
            </c:numRef>
          </c:cat>
          <c:val>
            <c:numRef>
              <c:f>UNI!$D$4:$D$44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0.10526315789473685</c:v>
                </c:pt>
                <c:pt idx="12">
                  <c:v>0.11764705882352942</c:v>
                </c:pt>
                <c:pt idx="13">
                  <c:v>0.13333333333333333</c:v>
                </c:pt>
                <c:pt idx="14">
                  <c:v>0.15384615384615385</c:v>
                </c:pt>
                <c:pt idx="15">
                  <c:v>0.18181818181818182</c:v>
                </c:pt>
                <c:pt idx="16">
                  <c:v>0.22222222222222221</c:v>
                </c:pt>
                <c:pt idx="17">
                  <c:v>0.28571428571428564</c:v>
                </c:pt>
                <c:pt idx="18">
                  <c:v>0.39999999999999986</c:v>
                </c:pt>
                <c:pt idx="19">
                  <c:v>0.66666666666666607</c:v>
                </c:pt>
                <c:pt idx="20">
                  <c:v>1.9999999999999938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marker val="1"/>
        <c:axId val="101876864"/>
        <c:axId val="101878400"/>
      </c:lineChart>
      <c:catAx>
        <c:axId val="10187686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01878400"/>
        <c:crosses val="autoZero"/>
        <c:auto val="1"/>
        <c:lblAlgn val="ctr"/>
        <c:lblOffset val="100"/>
        <c:tickLblSkip val="2"/>
        <c:tickMarkSkip val="1"/>
      </c:catAx>
      <c:valAx>
        <c:axId val="10187840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1876864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2000"/>
          </a:pPr>
          <a:endParaRPr lang="de-DE"/>
        </a:p>
      </c:txPr>
    </c:legend>
    <c:plotVisOnly val="1"/>
    <c:dispBlanksAs val="gap"/>
  </c:chart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NORMAL IRF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NORM!$B$3</c:f>
              <c:strCache>
                <c:ptCount val="1"/>
                <c:pt idx="0">
                  <c:v>#</c:v>
                </c:pt>
              </c:strCache>
            </c:strRef>
          </c:tx>
          <c:cat>
            <c:numRef>
              <c:f>NORM!$A$4:$A$30</c:f>
              <c:numCache>
                <c:formatCode>General</c:formatCode>
                <c:ptCount val="27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</c:numCache>
            </c:numRef>
          </c:cat>
          <c:val>
            <c:numRef>
              <c:f>NORM!$B$4:$B$30</c:f>
              <c:numCache>
                <c:formatCode>General</c:formatCode>
                <c:ptCount val="27"/>
                <c:pt idx="0">
                  <c:v>7.4335975736715013E-6</c:v>
                </c:pt>
                <c:pt idx="1">
                  <c:v>7.9918705534527505E-5</c:v>
                </c:pt>
                <c:pt idx="2">
                  <c:v>6.691511288244267E-4</c:v>
                </c:pt>
                <c:pt idx="3">
                  <c:v>4.3634134752288077E-3</c:v>
                </c:pt>
                <c:pt idx="4">
                  <c:v>2.2159242059690054E-2</c:v>
                </c:pt>
                <c:pt idx="5">
                  <c:v>8.7641502467842705E-2</c:v>
                </c:pt>
                <c:pt idx="6">
                  <c:v>0.26995483256594027</c:v>
                </c:pt>
                <c:pt idx="7">
                  <c:v>0.64758797832945858</c:v>
                </c:pt>
                <c:pt idx="8">
                  <c:v>1.209853622595717</c:v>
                </c:pt>
                <c:pt idx="9">
                  <c:v>1.7603266338214973</c:v>
                </c:pt>
                <c:pt idx="10">
                  <c:v>1.9947114020071632</c:v>
                </c:pt>
                <c:pt idx="11">
                  <c:v>1.7603266338214969</c:v>
                </c:pt>
                <c:pt idx="12">
                  <c:v>1.209853622595717</c:v>
                </c:pt>
                <c:pt idx="13">
                  <c:v>0.64758797832945858</c:v>
                </c:pt>
                <c:pt idx="14">
                  <c:v>0.26995483256594055</c:v>
                </c:pt>
                <c:pt idx="15">
                  <c:v>8.7641502467842705E-2</c:v>
                </c:pt>
                <c:pt idx="16">
                  <c:v>2.215924205969003E-2</c:v>
                </c:pt>
                <c:pt idx="17">
                  <c:v>4.3634134752288077E-3</c:v>
                </c:pt>
                <c:pt idx="18">
                  <c:v>6.691511288244267E-4</c:v>
                </c:pt>
                <c:pt idx="19">
                  <c:v>7.9918705534527654E-5</c:v>
                </c:pt>
                <c:pt idx="20">
                  <c:v>7.4335975736715013E-6</c:v>
                </c:pt>
                <c:pt idx="21">
                  <c:v>5.3848800212716368E-7</c:v>
                </c:pt>
                <c:pt idx="22">
                  <c:v>3.0379414249116423E-8</c:v>
                </c:pt>
                <c:pt idx="23">
                  <c:v>1.33477830738144E-9</c:v>
                </c:pt>
                <c:pt idx="24">
                  <c:v>4.5673602041823286E-11</c:v>
                </c:pt>
                <c:pt idx="25">
                  <c:v>1.2171602665145133E-12</c:v>
                </c:pt>
                <c:pt idx="26">
                  <c:v>2.526135541768446E-14</c:v>
                </c:pt>
              </c:numCache>
            </c:numRef>
          </c:val>
        </c:ser>
        <c:ser>
          <c:idx val="1"/>
          <c:order val="1"/>
          <c:tx>
            <c:strRef>
              <c:f>NORM!$C$3</c:f>
              <c:strCache>
                <c:ptCount val="1"/>
                <c:pt idx="0">
                  <c:v>F(t)</c:v>
                </c:pt>
              </c:strCache>
            </c:strRef>
          </c:tx>
          <c:cat>
            <c:numRef>
              <c:f>NORM!$A$4:$A$30</c:f>
              <c:numCache>
                <c:formatCode>General</c:formatCode>
                <c:ptCount val="27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</c:numCache>
            </c:numRef>
          </c:cat>
          <c:val>
            <c:numRef>
              <c:f>NORM!$C$4:$C$30</c:f>
              <c:numCache>
                <c:formatCode>General</c:formatCode>
                <c:ptCount val="27"/>
                <c:pt idx="0">
                  <c:v>2.8665157187701349E-7</c:v>
                </c:pt>
                <c:pt idx="1">
                  <c:v>3.3976731337315158E-6</c:v>
                </c:pt>
                <c:pt idx="2">
                  <c:v>3.1671241836783715E-5</c:v>
                </c:pt>
                <c:pt idx="3">
                  <c:v>2.3262907903531804E-4</c:v>
                </c:pt>
                <c:pt idx="4">
                  <c:v>1.3498980316301035E-3</c:v>
                </c:pt>
                <c:pt idx="5">
                  <c:v>6.2096653257759371E-3</c:v>
                </c:pt>
                <c:pt idx="6">
                  <c:v>2.275013194817932E-2</c:v>
                </c:pt>
                <c:pt idx="7">
                  <c:v>6.6807201268858085E-2</c:v>
                </c:pt>
                <c:pt idx="8">
                  <c:v>0.15865525393145719</c:v>
                </c:pt>
                <c:pt idx="9">
                  <c:v>0.30853753872598699</c:v>
                </c:pt>
                <c:pt idx="10">
                  <c:v>0.5</c:v>
                </c:pt>
                <c:pt idx="11">
                  <c:v>0.69146246127401323</c:v>
                </c:pt>
                <c:pt idx="12">
                  <c:v>0.84134474606854281</c:v>
                </c:pt>
                <c:pt idx="13">
                  <c:v>0.93319279873114191</c:v>
                </c:pt>
                <c:pt idx="14">
                  <c:v>0.97724986805182079</c:v>
                </c:pt>
                <c:pt idx="15">
                  <c:v>0.99379033467422406</c:v>
                </c:pt>
                <c:pt idx="16">
                  <c:v>0.99865010196837001</c:v>
                </c:pt>
                <c:pt idx="17">
                  <c:v>0.99976737092096468</c:v>
                </c:pt>
                <c:pt idx="18">
                  <c:v>0.99996832875816322</c:v>
                </c:pt>
                <c:pt idx="19">
                  <c:v>0.99999660232685006</c:v>
                </c:pt>
                <c:pt idx="20">
                  <c:v>0.99999971334842808</c:v>
                </c:pt>
                <c:pt idx="21">
                  <c:v>0.99999998101043752</c:v>
                </c:pt>
                <c:pt idx="22">
                  <c:v>0.9999999990134123</c:v>
                </c:pt>
                <c:pt idx="23">
                  <c:v>0.99999999995984001</c:v>
                </c:pt>
                <c:pt idx="24">
                  <c:v>0.99999999999872013</c:v>
                </c:pt>
                <c:pt idx="25">
                  <c:v>0.99999999999996814</c:v>
                </c:pt>
                <c:pt idx="26">
                  <c:v>0.99999999999999933</c:v>
                </c:pt>
              </c:numCache>
            </c:numRef>
          </c:val>
        </c:ser>
        <c:ser>
          <c:idx val="2"/>
          <c:order val="2"/>
          <c:tx>
            <c:strRef>
              <c:f>NORM!$D$3</c:f>
              <c:strCache>
                <c:ptCount val="1"/>
                <c:pt idx="0">
                  <c:v>h(t)=f(t)/(1-F(t))</c:v>
                </c:pt>
              </c:strCache>
            </c:strRef>
          </c:tx>
          <c:cat>
            <c:numRef>
              <c:f>NORM!$A$4:$A$30</c:f>
              <c:numCache>
                <c:formatCode>General</c:formatCode>
                <c:ptCount val="27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</c:numCache>
            </c:numRef>
          </c:cat>
          <c:val>
            <c:numRef>
              <c:f>NORM!$D$4:$D$30</c:f>
              <c:numCache>
                <c:formatCode>General</c:formatCode>
                <c:ptCount val="27"/>
                <c:pt idx="0">
                  <c:v>7.4335997045245413E-6</c:v>
                </c:pt>
                <c:pt idx="1">
                  <c:v>7.9918977073088781E-5</c:v>
                </c:pt>
                <c:pt idx="2">
                  <c:v>6.6917232234287808E-4</c:v>
                </c:pt>
                <c:pt idx="3">
                  <c:v>4.364428768273686E-3</c:v>
                </c:pt>
                <c:pt idx="4">
                  <c:v>2.2189195210628336E-2</c:v>
                </c:pt>
                <c:pt idx="5">
                  <c:v>8.8189127434583681E-2</c:v>
                </c:pt>
                <c:pt idx="6">
                  <c:v>0.27623931339494984</c:v>
                </c:pt>
                <c:pt idx="7">
                  <c:v>0.69394875229425368</c:v>
                </c:pt>
                <c:pt idx="8">
                  <c:v>1.4379998546958923</c:v>
                </c:pt>
                <c:pt idx="9">
                  <c:v>2.5458021691851678</c:v>
                </c:pt>
                <c:pt idx="10">
                  <c:v>3.9894228040143265</c:v>
                </c:pt>
                <c:pt idx="11">
                  <c:v>5.7053888518403229</c:v>
                </c:pt>
                <c:pt idx="12">
                  <c:v>7.6256763808049017</c:v>
                </c:pt>
                <c:pt idx="13">
                  <c:v>9.6933858331127123</c:v>
                </c:pt>
                <c:pt idx="14">
                  <c:v>11.866077664114217</c:v>
                </c:pt>
                <c:pt idx="15">
                  <c:v>14.11372398831999</c:v>
                </c:pt>
                <c:pt idx="16">
                  <c:v>16.415493274653418</c:v>
                </c:pt>
                <c:pt idx="17">
                  <c:v>18.756956324305222</c:v>
                </c:pt>
                <c:pt idx="18">
                  <c:v>21.128035720003219</c:v>
                </c:pt>
                <c:pt idx="19">
                  <c:v>23.521599049608639</c:v>
                </c:pt>
                <c:pt idx="20">
                  <c:v>25.932519831617832</c:v>
                </c:pt>
                <c:pt idx="21">
                  <c:v>28.357051551349407</c:v>
                </c:pt>
                <c:pt idx="22">
                  <c:v>30.792411294044797</c:v>
                </c:pt>
                <c:pt idx="23">
                  <c:v>33.236522854099476</c:v>
                </c:pt>
                <c:pt idx="24">
                  <c:v>35.686262514958997</c:v>
                </c:pt>
                <c:pt idx="25">
                  <c:v>38.199320715853212</c:v>
                </c:pt>
                <c:pt idx="26">
                  <c:v>37.922343615319129</c:v>
                </c:pt>
              </c:numCache>
            </c:numRef>
          </c:val>
        </c:ser>
        <c:marker val="1"/>
        <c:axId val="102527744"/>
        <c:axId val="102529280"/>
      </c:lineChart>
      <c:catAx>
        <c:axId val="10252774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2529280"/>
        <c:crosses val="autoZero"/>
        <c:auto val="1"/>
        <c:lblAlgn val="ctr"/>
        <c:lblOffset val="100"/>
        <c:tickLblSkip val="3"/>
        <c:tickMarkSkip val="1"/>
      </c:catAx>
      <c:valAx>
        <c:axId val="10252928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2527744"/>
        <c:crosses val="autoZero"/>
        <c:crossBetween val="between"/>
      </c:valAx>
    </c:plotArea>
    <c:legend>
      <c:legendPos val="b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  <c:txPr>
        <a:bodyPr/>
        <a:lstStyle/>
        <a:p>
          <a:pPr>
            <a:defRPr sz="180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</c:chart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WEIBULL IRF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WEIBULL!$B$3</c:f>
              <c:strCache>
                <c:ptCount val="1"/>
                <c:pt idx="0">
                  <c:v>f(t)</c:v>
                </c:pt>
              </c:strCache>
            </c:strRef>
          </c:tx>
          <c:cat>
            <c:numRef>
              <c:f>WEIBULL!$A$4:$A$44</c:f>
              <c:numCache>
                <c:formatCode>General</c:formatCode>
                <c:ptCount val="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</c:numCache>
            </c:numRef>
          </c:cat>
          <c:val>
            <c:numRef>
              <c:f>WEIBULL!$B$4:$B$44</c:f>
              <c:numCache>
                <c:formatCode>General</c:formatCode>
                <c:ptCount val="41"/>
                <c:pt idx="0">
                  <c:v>0</c:v>
                </c:pt>
                <c:pt idx="1">
                  <c:v>2.9970014995001265E-2</c:v>
                </c:pt>
                <c:pt idx="2">
                  <c:v>0.11904382978044731</c:v>
                </c:pt>
                <c:pt idx="3">
                  <c:v>0.26280753521157091</c:v>
                </c:pt>
                <c:pt idx="4">
                  <c:v>0.45024239977475022</c:v>
                </c:pt>
                <c:pt idx="5">
                  <c:v>0.66187267693844654</c:v>
                </c:pt>
                <c:pt idx="6">
                  <c:v>0.87019412602335811</c:v>
                </c:pt>
                <c:pt idx="7">
                  <c:v>1.0431681709935066</c:v>
                </c:pt>
                <c:pt idx="8">
                  <c:v>1.1506479126634337</c:v>
                </c:pt>
                <c:pt idx="9">
                  <c:v>1.172210470479756</c:v>
                </c:pt>
                <c:pt idx="10">
                  <c:v>1.103638323514327</c:v>
                </c:pt>
                <c:pt idx="11">
                  <c:v>0.95909288592610309</c:v>
                </c:pt>
                <c:pt idx="12">
                  <c:v>0.76740192113098304</c:v>
                </c:pt>
                <c:pt idx="13">
                  <c:v>0.56345985943965304</c:v>
                </c:pt>
                <c:pt idx="14">
                  <c:v>0.3781579785162158</c:v>
                </c:pt>
                <c:pt idx="15">
                  <c:v>0.23097229860374571</c:v>
                </c:pt>
                <c:pt idx="16">
                  <c:v>0.12778827925803735</c:v>
                </c:pt>
                <c:pt idx="17">
                  <c:v>6.3728002761671967E-2</c:v>
                </c:pt>
                <c:pt idx="18">
                  <c:v>2.8501049109435395E-2</c:v>
                </c:pt>
                <c:pt idx="19">
                  <c:v>1.1371103310012048E-2</c:v>
                </c:pt>
                <c:pt idx="20">
                  <c:v>4.0255515348301494E-3</c:v>
                </c:pt>
                <c:pt idx="21">
                  <c:v>1.2576466759559796E-3</c:v>
                </c:pt>
                <c:pt idx="22">
                  <c:v>3.4482518117087354E-4</c:v>
                </c:pt>
                <c:pt idx="23">
                  <c:v>8.2511781772055278E-5</c:v>
                </c:pt>
                <c:pt idx="24">
                  <c:v>1.7133923373468016E-5</c:v>
                </c:pt>
                <c:pt idx="25">
                  <c:v>3.0700821198577688E-6</c:v>
                </c:pt>
                <c:pt idx="26">
                  <c:v>4.7196319963425076E-7</c:v>
                </c:pt>
                <c:pt idx="27">
                  <c:v>6.1891426945098721E-8</c:v>
                </c:pt>
                <c:pt idx="28">
                  <c:v>6.8834292135887674E-9</c:v>
                </c:pt>
                <c:pt idx="29">
                  <c:v>6.4551915116839944E-10</c:v>
                </c:pt>
                <c:pt idx="30">
                  <c:v>5.0747278046555261E-11</c:v>
                </c:pt>
                <c:pt idx="31">
                  <c:v>3.3248934469985133E-12</c:v>
                </c:pt>
                <c:pt idx="32">
                  <c:v>1.8049269448565438E-13</c:v>
                </c:pt>
                <c:pt idx="33">
                  <c:v>8.0706467415254733E-15</c:v>
                </c:pt>
                <c:pt idx="34">
                  <c:v>2.9550767983718411E-16</c:v>
                </c:pt>
                <c:pt idx="35">
                  <c:v>8.8080836775538078E-18</c:v>
                </c:pt>
                <c:pt idx="36">
                  <c:v>2.1246280387762484E-19</c:v>
                </c:pt>
                <c:pt idx="37">
                  <c:v>4.1229333197493762E-21</c:v>
                </c:pt>
                <c:pt idx="38">
                  <c:v>6.3985510160858652E-23</c:v>
                </c:pt>
                <c:pt idx="39">
                  <c:v>7.8947084594771993E-25</c:v>
                </c:pt>
                <c:pt idx="40">
                  <c:v>7.6982922746336242E-27</c:v>
                </c:pt>
              </c:numCache>
            </c:numRef>
          </c:val>
        </c:ser>
        <c:ser>
          <c:idx val="1"/>
          <c:order val="1"/>
          <c:tx>
            <c:strRef>
              <c:f>WEIBULL!$C$3</c:f>
              <c:strCache>
                <c:ptCount val="1"/>
                <c:pt idx="0">
                  <c:v>F(t)</c:v>
                </c:pt>
              </c:strCache>
            </c:strRef>
          </c:tx>
          <c:cat>
            <c:numRef>
              <c:f>WEIBULL!$A$4:$A$44</c:f>
              <c:numCache>
                <c:formatCode>General</c:formatCode>
                <c:ptCount val="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</c:numCache>
            </c:numRef>
          </c:cat>
          <c:val>
            <c:numRef>
              <c:f>WEIBULL!$C$4:$C$44</c:f>
              <c:numCache>
                <c:formatCode>General</c:formatCode>
                <c:ptCount val="41"/>
                <c:pt idx="0">
                  <c:v>0</c:v>
                </c:pt>
                <c:pt idx="1">
                  <c:v>9.9950016662497809E-4</c:v>
                </c:pt>
                <c:pt idx="2">
                  <c:v>7.9680851629393423E-3</c:v>
                </c:pt>
                <c:pt idx="3">
                  <c:v>2.6638758475663216E-2</c:v>
                </c:pt>
                <c:pt idx="4">
                  <c:v>6.1995000469270534E-2</c:v>
                </c:pt>
                <c:pt idx="5">
                  <c:v>0.11750309741540466</c:v>
                </c:pt>
                <c:pt idx="6">
                  <c:v>0.19426469812652036</c:v>
                </c:pt>
                <c:pt idx="7">
                  <c:v>0.29036178843979132</c:v>
                </c:pt>
                <c:pt idx="8">
                  <c:v>0.40070421215446161</c:v>
                </c:pt>
                <c:pt idx="9">
                  <c:v>0.51760885988487404</c:v>
                </c:pt>
                <c:pt idx="10">
                  <c:v>0.63212055882855767</c:v>
                </c:pt>
                <c:pt idx="11">
                  <c:v>0.73578708376691382</c:v>
                </c:pt>
                <c:pt idx="12">
                  <c:v>0.82236066640486505</c:v>
                </c:pt>
                <c:pt idx="13">
                  <c:v>0.88886393304937805</c:v>
                </c:pt>
                <c:pt idx="14">
                  <c:v>0.93568741861969118</c:v>
                </c:pt>
                <c:pt idx="15">
                  <c:v>0.96578188168833401</c:v>
                </c:pt>
                <c:pt idx="16">
                  <c:v>0.98336090113827634</c:v>
                </c:pt>
                <c:pt idx="17">
                  <c:v>0.99264959599057989</c:v>
                </c:pt>
                <c:pt idx="18">
                  <c:v>0.99706779330149842</c:v>
                </c:pt>
                <c:pt idx="19">
                  <c:v>0.99895003662880777</c:v>
                </c:pt>
                <c:pt idx="20">
                  <c:v>0.99966453737209748</c:v>
                </c:pt>
                <c:pt idx="21">
                  <c:v>0.99990493978261863</c:v>
                </c:pt>
                <c:pt idx="22">
                  <c:v>0.99997625170928572</c:v>
                </c:pt>
                <c:pt idx="23">
                  <c:v>0.99999480076989467</c:v>
                </c:pt>
                <c:pt idx="24">
                  <c:v>0.99999900845350853</c:v>
                </c:pt>
                <c:pt idx="25">
                  <c:v>0.99999983626228695</c:v>
                </c:pt>
                <c:pt idx="26">
                  <c:v>0.99999997672765284</c:v>
                </c:pt>
                <c:pt idx="27">
                  <c:v>0.99999999717003074</c:v>
                </c:pt>
                <c:pt idx="28">
                  <c:v>0.99999999970733722</c:v>
                </c:pt>
                <c:pt idx="29">
                  <c:v>0.99999999997441458</c:v>
                </c:pt>
                <c:pt idx="30">
                  <c:v>0.9999999999981205</c:v>
                </c:pt>
                <c:pt idx="31">
                  <c:v>0.99999999999988465</c:v>
                </c:pt>
                <c:pt idx="32">
                  <c:v>0.99999999999999412</c:v>
                </c:pt>
                <c:pt idx="33">
                  <c:v>0.99999999999999978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val>
        </c:ser>
        <c:ser>
          <c:idx val="2"/>
          <c:order val="2"/>
          <c:tx>
            <c:strRef>
              <c:f>WEIBULL!$D$3</c:f>
              <c:strCache>
                <c:ptCount val="1"/>
                <c:pt idx="0">
                  <c:v>h(t)=f(t)/(1-F(t))</c:v>
                </c:pt>
              </c:strCache>
            </c:strRef>
          </c:tx>
          <c:cat>
            <c:numRef>
              <c:f>WEIBULL!$A$4:$A$44</c:f>
              <c:numCache>
                <c:formatCode>General</c:formatCode>
                <c:ptCount val="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</c:numCache>
            </c:numRef>
          </c:cat>
          <c:val>
            <c:numRef>
              <c:f>WEIBULL!$D$4:$D$44</c:f>
              <c:numCache>
                <c:formatCode>General</c:formatCode>
                <c:ptCount val="41"/>
                <c:pt idx="0">
                  <c:v>0</c:v>
                </c:pt>
                <c:pt idx="1">
                  <c:v>3.0000000000000013E-2</c:v>
                </c:pt>
                <c:pt idx="2">
                  <c:v>0.12000000000000002</c:v>
                </c:pt>
                <c:pt idx="3">
                  <c:v>0.26999999999999996</c:v>
                </c:pt>
                <c:pt idx="4">
                  <c:v>0.48000000000000009</c:v>
                </c:pt>
                <c:pt idx="5">
                  <c:v>0.75</c:v>
                </c:pt>
                <c:pt idx="6">
                  <c:v>1.08</c:v>
                </c:pt>
                <c:pt idx="7">
                  <c:v>1.4699999999999998</c:v>
                </c:pt>
                <c:pt idx="8">
                  <c:v>1.92</c:v>
                </c:pt>
                <c:pt idx="9">
                  <c:v>2.4299999999999997</c:v>
                </c:pt>
                <c:pt idx="10">
                  <c:v>3</c:v>
                </c:pt>
                <c:pt idx="11">
                  <c:v>3.6300000000000008</c:v>
                </c:pt>
                <c:pt idx="12">
                  <c:v>4.32</c:v>
                </c:pt>
                <c:pt idx="13">
                  <c:v>5.0699999999999976</c:v>
                </c:pt>
                <c:pt idx="14">
                  <c:v>5.879999999999999</c:v>
                </c:pt>
                <c:pt idx="15">
                  <c:v>6.750000000000008</c:v>
                </c:pt>
                <c:pt idx="16">
                  <c:v>7.6799999999999802</c:v>
                </c:pt>
                <c:pt idx="17">
                  <c:v>8.6699999999999502</c:v>
                </c:pt>
                <c:pt idx="18">
                  <c:v>9.7200000000000042</c:v>
                </c:pt>
                <c:pt idx="19">
                  <c:v>10.830000000000179</c:v>
                </c:pt>
                <c:pt idx="20">
                  <c:v>11.99999999999986</c:v>
                </c:pt>
                <c:pt idx="21">
                  <c:v>13.230000000004667</c:v>
                </c:pt>
                <c:pt idx="22">
                  <c:v>14.519999999982515</c:v>
                </c:pt>
                <c:pt idx="23">
                  <c:v>15.870000000074901</c:v>
                </c:pt>
                <c:pt idx="24">
                  <c:v>17.280000000892432</c:v>
                </c:pt>
                <c:pt idx="25">
                  <c:v>18.75000000049263</c:v>
                </c:pt>
                <c:pt idx="26">
                  <c:v>20.279999966466715</c:v>
                </c:pt>
                <c:pt idx="27">
                  <c:v>21.869999735769923</c:v>
                </c:pt>
                <c:pt idx="28">
                  <c:v>23.520001912959554</c:v>
                </c:pt>
                <c:pt idx="29">
                  <c:v>25.22995846148692</c:v>
                </c:pt>
                <c:pt idx="30">
                  <c:v>27.000463406052717</c:v>
                </c:pt>
                <c:pt idx="31">
                  <c:v>28.823847716937649</c:v>
                </c:pt>
                <c:pt idx="32">
                  <c:v>30.674220061459994</c:v>
                </c:pt>
                <c:pt idx="33">
                  <c:v>36.346961657773029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ser>
          <c:idx val="3"/>
          <c:order val="3"/>
          <c:tx>
            <c:strRef>
              <c:f>WEIBULL!$E$3</c:f>
              <c:strCache>
                <c:ptCount val="1"/>
                <c:pt idx="0">
                  <c:v>analytisch</c:v>
                </c:pt>
              </c:strCache>
            </c:strRef>
          </c:tx>
          <c:cat>
            <c:numRef>
              <c:f>WEIBULL!$A$4:$A$44</c:f>
              <c:numCache>
                <c:formatCode>General</c:formatCode>
                <c:ptCount val="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</c:numCache>
            </c:numRef>
          </c:cat>
          <c:val>
            <c:numRef>
              <c:f>WEIBULL!$E$4:$E$44</c:f>
              <c:numCache>
                <c:formatCode>General</c:formatCode>
                <c:ptCount val="41"/>
                <c:pt idx="0">
                  <c:v>0</c:v>
                </c:pt>
                <c:pt idx="1">
                  <c:v>3.0000000000000006E-2</c:v>
                </c:pt>
                <c:pt idx="2">
                  <c:v>0.12000000000000002</c:v>
                </c:pt>
                <c:pt idx="3">
                  <c:v>0.27</c:v>
                </c:pt>
                <c:pt idx="4">
                  <c:v>0.48000000000000009</c:v>
                </c:pt>
                <c:pt idx="5">
                  <c:v>0.75</c:v>
                </c:pt>
                <c:pt idx="6">
                  <c:v>1.08</c:v>
                </c:pt>
                <c:pt idx="7">
                  <c:v>1.4699999999999998</c:v>
                </c:pt>
                <c:pt idx="8">
                  <c:v>1.9200000000000004</c:v>
                </c:pt>
                <c:pt idx="9">
                  <c:v>2.4300000000000002</c:v>
                </c:pt>
                <c:pt idx="10">
                  <c:v>3</c:v>
                </c:pt>
                <c:pt idx="11">
                  <c:v>3.6300000000000008</c:v>
                </c:pt>
                <c:pt idx="12">
                  <c:v>4.32</c:v>
                </c:pt>
                <c:pt idx="13">
                  <c:v>5.07</c:v>
                </c:pt>
                <c:pt idx="14">
                  <c:v>5.879999999999999</c:v>
                </c:pt>
                <c:pt idx="15">
                  <c:v>6.75</c:v>
                </c:pt>
                <c:pt idx="16">
                  <c:v>7.6800000000000015</c:v>
                </c:pt>
                <c:pt idx="17">
                  <c:v>8.6699999999999982</c:v>
                </c:pt>
                <c:pt idx="18">
                  <c:v>9.7200000000000006</c:v>
                </c:pt>
                <c:pt idx="19">
                  <c:v>10.83</c:v>
                </c:pt>
                <c:pt idx="20">
                  <c:v>12</c:v>
                </c:pt>
                <c:pt idx="21">
                  <c:v>13.23</c:v>
                </c:pt>
                <c:pt idx="22">
                  <c:v>14.520000000000003</c:v>
                </c:pt>
                <c:pt idx="23">
                  <c:v>15.869999999999997</c:v>
                </c:pt>
                <c:pt idx="24">
                  <c:v>17.28</c:v>
                </c:pt>
                <c:pt idx="25">
                  <c:v>18.75</c:v>
                </c:pt>
                <c:pt idx="26">
                  <c:v>20.28</c:v>
                </c:pt>
                <c:pt idx="27">
                  <c:v>21.870000000000005</c:v>
                </c:pt>
                <c:pt idx="28">
                  <c:v>23.519999999999996</c:v>
                </c:pt>
                <c:pt idx="29">
                  <c:v>25.23</c:v>
                </c:pt>
                <c:pt idx="30">
                  <c:v>27</c:v>
                </c:pt>
                <c:pt idx="31">
                  <c:v>28.830000000000005</c:v>
                </c:pt>
                <c:pt idx="32">
                  <c:v>30.720000000000006</c:v>
                </c:pt>
                <c:pt idx="33">
                  <c:v>32.669999999999995</c:v>
                </c:pt>
                <c:pt idx="34">
                  <c:v>34.679999999999993</c:v>
                </c:pt>
                <c:pt idx="35">
                  <c:v>36.75</c:v>
                </c:pt>
                <c:pt idx="36">
                  <c:v>38.880000000000003</c:v>
                </c:pt>
                <c:pt idx="37">
                  <c:v>41.070000000000007</c:v>
                </c:pt>
                <c:pt idx="38">
                  <c:v>43.32</c:v>
                </c:pt>
                <c:pt idx="39">
                  <c:v>45.629999999999995</c:v>
                </c:pt>
                <c:pt idx="40">
                  <c:v>48</c:v>
                </c:pt>
              </c:numCache>
            </c:numRef>
          </c:val>
        </c:ser>
        <c:marker val="1"/>
        <c:axId val="102596608"/>
        <c:axId val="102598144"/>
      </c:lineChart>
      <c:catAx>
        <c:axId val="10259660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2598144"/>
        <c:crosses val="autoZero"/>
        <c:auto val="1"/>
        <c:lblAlgn val="ctr"/>
        <c:lblOffset val="100"/>
        <c:tickLblSkip val="3"/>
        <c:tickMarkSkip val="1"/>
      </c:catAx>
      <c:valAx>
        <c:axId val="10259814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259660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800"/>
          </a:pPr>
          <a:endParaRPr lang="de-DE"/>
        </a:p>
      </c:txPr>
    </c:legend>
    <c:plotVisOnly val="1"/>
    <c:dispBlanksAs val="gap"/>
  </c:chart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WEIBULL IRF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weibull2!$B$3</c:f>
              <c:strCache>
                <c:ptCount val="1"/>
                <c:pt idx="0">
                  <c:v>f(t)</c:v>
                </c:pt>
              </c:strCache>
            </c:strRef>
          </c:tx>
          <c:cat>
            <c:numRef>
              <c:f>weibull2!$A$4:$A$44</c:f>
              <c:numCache>
                <c:formatCode>General</c:formatCode>
                <c:ptCount val="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</c:numCache>
            </c:numRef>
          </c:cat>
          <c:val>
            <c:numRef>
              <c:f>weibull2!$B$4:$B$44</c:f>
              <c:numCache>
                <c:formatCode>General</c:formatCode>
                <c:ptCount val="41"/>
                <c:pt idx="0">
                  <c:v>0</c:v>
                </c:pt>
                <c:pt idx="1">
                  <c:v>0.89401294674762488</c:v>
                </c:pt>
                <c:pt idx="2">
                  <c:v>0.57624084002099751</c:v>
                </c:pt>
                <c:pt idx="3">
                  <c:v>0.43822066096987672</c:v>
                </c:pt>
                <c:pt idx="4">
                  <c:v>0.35743955773922648</c:v>
                </c:pt>
                <c:pt idx="5">
                  <c:v>0.30326532985631671</c:v>
                </c:pt>
                <c:pt idx="6">
                  <c:v>0.26394078071755911</c:v>
                </c:pt>
                <c:pt idx="7">
                  <c:v>0.23386967173507028</c:v>
                </c:pt>
                <c:pt idx="8">
                  <c:v>0.21000907661626672</c:v>
                </c:pt>
                <c:pt idx="9">
                  <c:v>0.19054614052530891</c:v>
                </c:pt>
                <c:pt idx="10">
                  <c:v>0.17432610763817558</c:v>
                </c:pt>
                <c:pt idx="11">
                  <c:v>0.16057475052872758</c:v>
                </c:pt>
                <c:pt idx="12">
                  <c:v>0.14875148989906686</c:v>
                </c:pt>
                <c:pt idx="13">
                  <c:v>0.13846624826322521</c:v>
                </c:pt>
                <c:pt idx="14">
                  <c:v>0.12942976299359113</c:v>
                </c:pt>
                <c:pt idx="15">
                  <c:v>0.1214225426344453</c:v>
                </c:pt>
                <c:pt idx="16">
                  <c:v>0.11427473468822646</c:v>
                </c:pt>
                <c:pt idx="17">
                  <c:v>0.10785264926497261</c:v>
                </c:pt>
                <c:pt idx="18">
                  <c:v>0.10204948856594959</c:v>
                </c:pt>
                <c:pt idx="19">
                  <c:v>9.6778816311377996E-2</c:v>
                </c:pt>
                <c:pt idx="20">
                  <c:v>9.1969860292860597E-2</c:v>
                </c:pt>
                <c:pt idx="21">
                  <c:v>8.7564070454906037E-2</c:v>
                </c:pt>
                <c:pt idx="22">
                  <c:v>8.3512554996200958E-2</c:v>
                </c:pt>
                <c:pt idx="23">
                  <c:v>7.9774142027201025E-2</c:v>
                </c:pt>
                <c:pt idx="24">
                  <c:v>7.63138944393075E-2</c:v>
                </c:pt>
                <c:pt idx="25">
                  <c:v>7.3101958133960324E-2</c:v>
                </c:pt>
                <c:pt idx="26">
                  <c:v>7.0112658853714177E-2</c:v>
                </c:pt>
                <c:pt idx="27">
                  <c:v>6.7323786752303758E-2</c:v>
                </c:pt>
                <c:pt idx="28">
                  <c:v>6.4716024384257359E-2</c:v>
                </c:pt>
                <c:pt idx="29">
                  <c:v>6.2272485424787867E-2</c:v>
                </c:pt>
                <c:pt idx="30">
                  <c:v>5.9978339722339929E-2</c:v>
                </c:pt>
                <c:pt idx="31">
                  <c:v>5.7820506274691298E-2</c:v>
                </c:pt>
                <c:pt idx="32">
                  <c:v>5.5787400096762682E-2</c:v>
                </c:pt>
                <c:pt idx="33">
                  <c:v>5.3868722183580776E-2</c:v>
                </c:pt>
                <c:pt idx="34">
                  <c:v>5.2055284187964346E-2</c:v>
                </c:pt>
                <c:pt idx="35">
                  <c:v>5.0338861254376248E-2</c:v>
                </c:pt>
                <c:pt idx="36">
                  <c:v>4.8712067836623955E-2</c:v>
                </c:pt>
                <c:pt idx="37">
                  <c:v>4.7168252390828107E-2</c:v>
                </c:pt>
                <c:pt idx="38">
                  <c:v>4.5701407657854867E-2</c:v>
                </c:pt>
                <c:pt idx="39">
                  <c:v>4.4306093890585221E-2</c:v>
                </c:pt>
                <c:pt idx="40">
                  <c:v>4.2977372884590484E-2</c:v>
                </c:pt>
              </c:numCache>
            </c:numRef>
          </c:val>
        </c:ser>
        <c:ser>
          <c:idx val="1"/>
          <c:order val="1"/>
          <c:tx>
            <c:strRef>
              <c:f>weibull2!$C$3</c:f>
              <c:strCache>
                <c:ptCount val="1"/>
                <c:pt idx="0">
                  <c:v>F(t)</c:v>
                </c:pt>
              </c:strCache>
            </c:strRef>
          </c:tx>
          <c:cat>
            <c:numRef>
              <c:f>weibull2!$A$4:$A$44</c:f>
              <c:numCache>
                <c:formatCode>General</c:formatCode>
                <c:ptCount val="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</c:numCache>
            </c:numRef>
          </c:cat>
          <c:val>
            <c:numRef>
              <c:f>weibull2!$C$4:$C$44</c:f>
              <c:numCache>
                <c:formatCode>General</c:formatCode>
                <c:ptCount val="41"/>
                <c:pt idx="0">
                  <c:v>0</c:v>
                </c:pt>
                <c:pt idx="1">
                  <c:v>0.20037051132296457</c:v>
                </c:pt>
                <c:pt idx="2">
                  <c:v>0.27110658588997549</c:v>
                </c:pt>
                <c:pt idx="3">
                  <c:v>0.3211114712398645</c:v>
                </c:pt>
                <c:pt idx="4">
                  <c:v>0.36059268083810292</c:v>
                </c:pt>
                <c:pt idx="5">
                  <c:v>0.39346934028736658</c:v>
                </c:pt>
                <c:pt idx="6">
                  <c:v>0.42173472222187314</c:v>
                </c:pt>
                <c:pt idx="7">
                  <c:v>0.44656334526720287</c:v>
                </c:pt>
                <c:pt idx="8">
                  <c:v>0.46871439086703215</c:v>
                </c:pt>
                <c:pt idx="9">
                  <c:v>0.48871105232221823</c:v>
                </c:pt>
                <c:pt idx="10">
                  <c:v>0.50693130860476021</c:v>
                </c:pt>
                <c:pt idx="11">
                  <c:v>0.52365831122523487</c:v>
                </c:pt>
                <c:pt idx="12">
                  <c:v>0.5391103655178987</c:v>
                </c:pt>
                <c:pt idx="13">
                  <c:v>0.55345976682479281</c:v>
                </c:pt>
                <c:pt idx="14">
                  <c:v>0.56684516423793174</c:v>
                </c:pt>
                <c:pt idx="15">
                  <c:v>0.57937997394588525</c:v>
                </c:pt>
                <c:pt idx="16">
                  <c:v>0.59115828020219585</c:v>
                </c:pt>
                <c:pt idx="17">
                  <c:v>0.60225908210590717</c:v>
                </c:pt>
                <c:pt idx="18">
                  <c:v>0.61274941849154696</c:v>
                </c:pt>
                <c:pt idx="19">
                  <c:v>0.62268671219158223</c:v>
                </c:pt>
                <c:pt idx="20">
                  <c:v>0.63212055882855767</c:v>
                </c:pt>
                <c:pt idx="21">
                  <c:v>0.64109411247262416</c:v>
                </c:pt>
                <c:pt idx="22">
                  <c:v>0.64964517354675211</c:v>
                </c:pt>
                <c:pt idx="23">
                  <c:v>0.65780705333739109</c:v>
                </c:pt>
                <c:pt idx="24">
                  <c:v>0.66560926851618585</c:v>
                </c:pt>
                <c:pt idx="25">
                  <c:v>0.67307810464824214</c:v>
                </c:pt>
                <c:pt idx="26">
                  <c:v>0.6802370775465425</c:v>
                </c:pt>
                <c:pt idx="27">
                  <c:v>0.68710731412564963</c:v>
                </c:pt>
                <c:pt idx="28">
                  <c:v>0.69370786919817062</c:v>
                </c:pt>
                <c:pt idx="29">
                  <c:v>0.70005599084038095</c:v>
                </c:pt>
                <c:pt idx="30">
                  <c:v>0.70616734412192694</c:v>
                </c:pt>
                <c:pt idx="31">
                  <c:v>0.71205620087008636</c:v>
                </c:pt>
                <c:pt idx="32">
                  <c:v>0.71773560152821136</c:v>
                </c:pt>
                <c:pt idx="33">
                  <c:v>0.72321749393456292</c:v>
                </c:pt>
                <c:pt idx="34">
                  <c:v>0.72851285289465229</c:v>
                </c:pt>
                <c:pt idx="35">
                  <c:v>0.73363178367747106</c:v>
                </c:pt>
                <c:pt idx="36">
                  <c:v>0.73858361198254663</c:v>
                </c:pt>
                <c:pt idx="37">
                  <c:v>0.74337696246302465</c:v>
                </c:pt>
                <c:pt idx="38">
                  <c:v>0.7480198275219917</c:v>
                </c:pt>
                <c:pt idx="39">
                  <c:v>0.75251962780404136</c:v>
                </c:pt>
                <c:pt idx="40">
                  <c:v>0.75688326556578578</c:v>
                </c:pt>
              </c:numCache>
            </c:numRef>
          </c:val>
        </c:ser>
        <c:ser>
          <c:idx val="2"/>
          <c:order val="2"/>
          <c:tx>
            <c:strRef>
              <c:f>weibull2!$D$3</c:f>
              <c:strCache>
                <c:ptCount val="1"/>
                <c:pt idx="0">
                  <c:v>h(t)=f(t)/(1-F(t))</c:v>
                </c:pt>
              </c:strCache>
            </c:strRef>
          </c:tx>
          <c:cat>
            <c:numRef>
              <c:f>weibull2!$A$4:$A$44</c:f>
              <c:numCache>
                <c:formatCode>General</c:formatCode>
                <c:ptCount val="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</c:numCache>
            </c:numRef>
          </c:cat>
          <c:val>
            <c:numRef>
              <c:f>weibull2!$D$4:$D$44</c:f>
              <c:numCache>
                <c:formatCode>General</c:formatCode>
                <c:ptCount val="41"/>
                <c:pt idx="0">
                  <c:v>0</c:v>
                </c:pt>
                <c:pt idx="1">
                  <c:v>1.1180339887498949</c:v>
                </c:pt>
                <c:pt idx="2">
                  <c:v>0.79056941504209488</c:v>
                </c:pt>
                <c:pt idx="3">
                  <c:v>0.64549722436790291</c:v>
                </c:pt>
                <c:pt idx="4">
                  <c:v>0.55901699437494745</c:v>
                </c:pt>
                <c:pt idx="5">
                  <c:v>0.5</c:v>
                </c:pt>
                <c:pt idx="6">
                  <c:v>0.4564354645876384</c:v>
                </c:pt>
                <c:pt idx="7">
                  <c:v>0.42257712736425834</c:v>
                </c:pt>
                <c:pt idx="8">
                  <c:v>0.39528470752104744</c:v>
                </c:pt>
                <c:pt idx="9">
                  <c:v>0.372677996249965</c:v>
                </c:pt>
                <c:pt idx="10">
                  <c:v>0.35355339059327379</c:v>
                </c:pt>
                <c:pt idx="11">
                  <c:v>0.33709993123162107</c:v>
                </c:pt>
                <c:pt idx="12">
                  <c:v>0.32274861218395146</c:v>
                </c:pt>
                <c:pt idx="13">
                  <c:v>0.31008683647302115</c:v>
                </c:pt>
                <c:pt idx="14">
                  <c:v>0.29880715233359839</c:v>
                </c:pt>
                <c:pt idx="15">
                  <c:v>0.28867513459481292</c:v>
                </c:pt>
                <c:pt idx="16">
                  <c:v>0.27950849718747373</c:v>
                </c:pt>
                <c:pt idx="17">
                  <c:v>0.2711630722733202</c:v>
                </c:pt>
                <c:pt idx="18">
                  <c:v>0.2635231383473649</c:v>
                </c:pt>
                <c:pt idx="19">
                  <c:v>0.25649458802128855</c:v>
                </c:pt>
                <c:pt idx="20">
                  <c:v>0.25000000000000006</c:v>
                </c:pt>
                <c:pt idx="21">
                  <c:v>0.2439750182371333</c:v>
                </c:pt>
                <c:pt idx="22">
                  <c:v>0.23836564731139806</c:v>
                </c:pt>
                <c:pt idx="23">
                  <c:v>0.23312620206007847</c:v>
                </c:pt>
                <c:pt idx="24">
                  <c:v>0.22821773229381928</c:v>
                </c:pt>
                <c:pt idx="25">
                  <c:v>0.22360679774997902</c:v>
                </c:pt>
                <c:pt idx="26">
                  <c:v>0.21926450482675738</c:v>
                </c:pt>
                <c:pt idx="27">
                  <c:v>0.21516574145596759</c:v>
                </c:pt>
                <c:pt idx="28">
                  <c:v>0.21128856368212914</c:v>
                </c:pt>
                <c:pt idx="29">
                  <c:v>0.20761369963434997</c:v>
                </c:pt>
                <c:pt idx="30">
                  <c:v>0.20412414523193148</c:v>
                </c:pt>
                <c:pt idx="31">
                  <c:v>0.20080483222562473</c:v>
                </c:pt>
                <c:pt idx="32">
                  <c:v>0.19764235376052372</c:v>
                </c:pt>
                <c:pt idx="33">
                  <c:v>0.19462473604038075</c:v>
                </c:pt>
                <c:pt idx="34">
                  <c:v>0.19174124721184257</c:v>
                </c:pt>
                <c:pt idx="35">
                  <c:v>0.18898223650461363</c:v>
                </c:pt>
                <c:pt idx="36">
                  <c:v>0.18633899812498256</c:v>
                </c:pt>
                <c:pt idx="37">
                  <c:v>0.18380365552345199</c:v>
                </c:pt>
                <c:pt idx="38">
                  <c:v>0.18136906252750296</c:v>
                </c:pt>
                <c:pt idx="39">
                  <c:v>0.17902871850985821</c:v>
                </c:pt>
                <c:pt idx="40">
                  <c:v>0.17677669529663692</c:v>
                </c:pt>
              </c:numCache>
            </c:numRef>
          </c:val>
        </c:ser>
        <c:marker val="1"/>
        <c:axId val="102675968"/>
        <c:axId val="102677504"/>
      </c:lineChart>
      <c:catAx>
        <c:axId val="10267596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02677504"/>
        <c:crosses val="autoZero"/>
        <c:auto val="1"/>
        <c:lblAlgn val="ctr"/>
        <c:lblOffset val="100"/>
        <c:tickLblSkip val="2"/>
        <c:tickMarkSkip val="1"/>
      </c:catAx>
      <c:valAx>
        <c:axId val="10267750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267596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2000"/>
          </a:pPr>
          <a:endParaRPr lang="de-DE"/>
        </a:p>
      </c:txPr>
    </c:legend>
    <c:plotVisOnly val="1"/>
    <c:dispBlanksAs val="gap"/>
  </c:chart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'Weibull(4500,1.5)'!$B$3</c:f>
              <c:strCache>
                <c:ptCount val="1"/>
                <c:pt idx="0">
                  <c:v>f(t)</c:v>
                </c:pt>
              </c:strCache>
            </c:strRef>
          </c:tx>
          <c:xVal>
            <c:numRef>
              <c:f>'Weibull(4500,1.5)'!$A$4:$A$85</c:f>
              <c:numCache>
                <c:formatCode>General</c:formatCode>
                <c:ptCount val="82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  <c:pt idx="26">
                  <c:v>5200</c:v>
                </c:pt>
                <c:pt idx="27">
                  <c:v>5400</c:v>
                </c:pt>
                <c:pt idx="28">
                  <c:v>5600</c:v>
                </c:pt>
                <c:pt idx="29">
                  <c:v>5800</c:v>
                </c:pt>
                <c:pt idx="30">
                  <c:v>6000</c:v>
                </c:pt>
                <c:pt idx="31">
                  <c:v>6200</c:v>
                </c:pt>
                <c:pt idx="32">
                  <c:v>6400</c:v>
                </c:pt>
                <c:pt idx="33">
                  <c:v>6600</c:v>
                </c:pt>
                <c:pt idx="34">
                  <c:v>6800</c:v>
                </c:pt>
                <c:pt idx="35">
                  <c:v>7000</c:v>
                </c:pt>
                <c:pt idx="36">
                  <c:v>7200</c:v>
                </c:pt>
                <c:pt idx="37">
                  <c:v>7400</c:v>
                </c:pt>
                <c:pt idx="38">
                  <c:v>7600</c:v>
                </c:pt>
                <c:pt idx="39">
                  <c:v>7800</c:v>
                </c:pt>
                <c:pt idx="40">
                  <c:v>8000</c:v>
                </c:pt>
                <c:pt idx="41">
                  <c:v>8200</c:v>
                </c:pt>
                <c:pt idx="42">
                  <c:v>8400</c:v>
                </c:pt>
                <c:pt idx="43">
                  <c:v>8600</c:v>
                </c:pt>
                <c:pt idx="44">
                  <c:v>8800</c:v>
                </c:pt>
                <c:pt idx="45">
                  <c:v>9000</c:v>
                </c:pt>
                <c:pt idx="46">
                  <c:v>9200</c:v>
                </c:pt>
                <c:pt idx="47">
                  <c:v>9400</c:v>
                </c:pt>
                <c:pt idx="48">
                  <c:v>9600</c:v>
                </c:pt>
                <c:pt idx="49">
                  <c:v>9800</c:v>
                </c:pt>
                <c:pt idx="50">
                  <c:v>10000</c:v>
                </c:pt>
                <c:pt idx="51">
                  <c:v>10200</c:v>
                </c:pt>
                <c:pt idx="52">
                  <c:v>10400</c:v>
                </c:pt>
                <c:pt idx="53">
                  <c:v>10600</c:v>
                </c:pt>
                <c:pt idx="54">
                  <c:v>10800</c:v>
                </c:pt>
                <c:pt idx="55">
                  <c:v>11000</c:v>
                </c:pt>
                <c:pt idx="56">
                  <c:v>11200</c:v>
                </c:pt>
                <c:pt idx="57">
                  <c:v>11400</c:v>
                </c:pt>
                <c:pt idx="58">
                  <c:v>11600</c:v>
                </c:pt>
                <c:pt idx="59">
                  <c:v>11800</c:v>
                </c:pt>
                <c:pt idx="60">
                  <c:v>12000</c:v>
                </c:pt>
                <c:pt idx="61">
                  <c:v>12200</c:v>
                </c:pt>
                <c:pt idx="62">
                  <c:v>12400</c:v>
                </c:pt>
                <c:pt idx="63">
                  <c:v>12600</c:v>
                </c:pt>
                <c:pt idx="64">
                  <c:v>12800</c:v>
                </c:pt>
                <c:pt idx="65">
                  <c:v>13000</c:v>
                </c:pt>
                <c:pt idx="66">
                  <c:v>13200</c:v>
                </c:pt>
                <c:pt idx="67">
                  <c:v>13400</c:v>
                </c:pt>
                <c:pt idx="68">
                  <c:v>13600</c:v>
                </c:pt>
                <c:pt idx="69">
                  <c:v>13800</c:v>
                </c:pt>
                <c:pt idx="70">
                  <c:v>14000</c:v>
                </c:pt>
                <c:pt idx="71">
                  <c:v>14200</c:v>
                </c:pt>
                <c:pt idx="72">
                  <c:v>14400</c:v>
                </c:pt>
                <c:pt idx="73">
                  <c:v>14600</c:v>
                </c:pt>
                <c:pt idx="74">
                  <c:v>14800</c:v>
                </c:pt>
                <c:pt idx="75">
                  <c:v>15000</c:v>
                </c:pt>
                <c:pt idx="76">
                  <c:v>15200</c:v>
                </c:pt>
                <c:pt idx="77">
                  <c:v>15400</c:v>
                </c:pt>
                <c:pt idx="78">
                  <c:v>15600</c:v>
                </c:pt>
                <c:pt idx="79">
                  <c:v>15800</c:v>
                </c:pt>
                <c:pt idx="80">
                  <c:v>16000</c:v>
                </c:pt>
                <c:pt idx="81">
                  <c:v>16200</c:v>
                </c:pt>
              </c:numCache>
            </c:numRef>
          </c:xVal>
          <c:yVal>
            <c:numRef>
              <c:f>'Weibull(4500,1.5)'!$B$4:$B$85</c:f>
              <c:numCache>
                <c:formatCode>General</c:formatCode>
                <c:ptCount val="82"/>
                <c:pt idx="0">
                  <c:v>0</c:v>
                </c:pt>
                <c:pt idx="1">
                  <c:v>6.9617475745692035E-5</c:v>
                </c:pt>
                <c:pt idx="2">
                  <c:v>9.6781647037698886E-5</c:v>
                </c:pt>
                <c:pt idx="3">
                  <c:v>1.159321412242177E-4</c:v>
                </c:pt>
                <c:pt idx="4">
                  <c:v>1.3039584996747469E-4</c:v>
                </c:pt>
                <c:pt idx="5">
                  <c:v>1.4150679423846421E-4</c:v>
                </c:pt>
                <c:pt idx="6">
                  <c:v>1.4998855569081507E-4</c:v>
                </c:pt>
                <c:pt idx="7">
                  <c:v>1.5630526518300609E-4</c:v>
                </c:pt>
                <c:pt idx="8">
                  <c:v>1.6078912684714202E-4</c:v>
                </c:pt>
                <c:pt idx="9">
                  <c:v>1.6369671411339064E-4</c:v>
                </c:pt>
                <c:pt idx="10">
                  <c:v>1.6523712871242355E-4</c:v>
                </c:pt>
                <c:pt idx="11">
                  <c:v>1.6558737103031902E-4</c:v>
                </c:pt>
                <c:pt idx="12">
                  <c:v>1.6490129192881477E-4</c:v>
                </c:pt>
                <c:pt idx="13">
                  <c:v>1.6331507854482088E-4</c:v>
                </c:pt>
                <c:pt idx="14">
                  <c:v>1.6095076207437044E-4</c:v>
                </c:pt>
                <c:pt idx="15">
                  <c:v>1.5791854818857066E-4</c:v>
                </c:pt>
                <c:pt idx="16">
                  <c:v>1.54318423898919E-4</c:v>
                </c:pt>
                <c:pt idx="17">
                  <c:v>1.5024130903751711E-4</c:v>
                </c:pt>
                <c:pt idx="18">
                  <c:v>1.4576991614890266E-4</c:v>
                </c:pt>
                <c:pt idx="19">
                  <c:v>1.409794214525477E-4</c:v>
                </c:pt>
                <c:pt idx="20">
                  <c:v>1.3593801245768492E-4</c:v>
                </c:pt>
                <c:pt idx="21">
                  <c:v>1.3070735466102777E-4</c:v>
                </c:pt>
                <c:pt idx="22">
                  <c:v>1.2534300494828875E-4</c:v>
                </c:pt>
                <c:pt idx="23">
                  <c:v>1.1989478965962927E-4</c:v>
                </c:pt>
                <c:pt idx="24">
                  <c:v>1.144071588820686E-4</c:v>
                </c:pt>
                <c:pt idx="25">
                  <c:v>1.0891952425229776E-4</c:v>
                </c:pt>
                <c:pt idx="26">
                  <c:v>1.0346658467588408E-4</c:v>
                </c:pt>
                <c:pt idx="27">
                  <c:v>9.8078642436125272E-5</c:v>
                </c:pt>
                <c:pt idx="28">
                  <c:v>9.2781910878896715E-5</c:v>
                </c:pt>
                <c:pt idx="29">
                  <c:v>8.7598814019412041E-5</c:v>
                </c:pt>
                <c:pt idx="30">
                  <c:v>8.2548277887499059E-5</c:v>
                </c:pt>
                <c:pt idx="31">
                  <c:v>7.7646013116276669E-5</c:v>
                </c:pt>
                <c:pt idx="32">
                  <c:v>7.2904788119467303E-5</c:v>
                </c:pt>
                <c:pt idx="33">
                  <c:v>6.8334692148428876E-5</c:v>
                </c:pt>
                <c:pt idx="34">
                  <c:v>6.3943387537930153E-5</c:v>
                </c:pt>
                <c:pt idx="35">
                  <c:v>5.9736350515523655E-5</c:v>
                </c:pt>
                <c:pt idx="36">
                  <c:v>5.5717100045463439E-5</c:v>
                </c:pt>
                <c:pt idx="37">
                  <c:v>5.1887414291628137E-5</c:v>
                </c:pt>
                <c:pt idx="38">
                  <c:v>4.8247534405458071E-5</c:v>
                </c:pt>
                <c:pt idx="39">
                  <c:v>4.4796355467735429E-5</c:v>
                </c:pt>
                <c:pt idx="40">
                  <c:v>4.1531604532277921E-5</c:v>
                </c:pt>
                <c:pt idx="41">
                  <c:v>3.8450005831916695E-5</c:v>
                </c:pt>
                <c:pt idx="42">
                  <c:v>3.5547433310225995E-5</c:v>
                </c:pt>
                <c:pt idx="43">
                  <c:v>3.2819050734954885E-5</c:v>
                </c:pt>
                <c:pt idx="44">
                  <c:v>3.0259439730226098E-5</c:v>
                </c:pt>
                <c:pt idx="45">
                  <c:v>2.7862716134035151E-5</c:v>
                </c:pt>
                <c:pt idx="46">
                  <c:v>2.5622635145515812E-5</c:v>
                </c:pt>
                <c:pt idx="47">
                  <c:v>2.3532685773202233E-5</c:v>
                </c:pt>
                <c:pt idx="48">
                  <c:v>2.1586175131699198E-5</c:v>
                </c:pt>
                <c:pt idx="49">
                  <c:v>1.977630316047807E-5</c:v>
                </c:pt>
                <c:pt idx="50">
                  <c:v>1.8096228355759839E-5</c:v>
                </c:pt>
                <c:pt idx="51">
                  <c:v>1.6539125115486238E-5</c:v>
                </c:pt>
                <c:pt idx="52">
                  <c:v>1.509823329910074E-5</c:v>
                </c:pt>
                <c:pt idx="53">
                  <c:v>1.3766900599148335E-5</c:v>
                </c:pt>
                <c:pt idx="54">
                  <c:v>1.2538618311420167E-5</c:v>
                </c:pt>
                <c:pt idx="55">
                  <c:v>1.1407051075348076E-5</c:v>
                </c:pt>
                <c:pt idx="56">
                  <c:v>1.0366061137387511E-5</c:v>
                </c:pt>
                <c:pt idx="57">
                  <c:v>9.4097276679461328E-6</c:v>
                </c:pt>
                <c:pt idx="58">
                  <c:v>8.5323616377091067E-6</c:v>
                </c:pt>
                <c:pt idx="59">
                  <c:v>7.7285167325965457E-6</c:v>
                </c:pt>
                <c:pt idx="60">
                  <c:v>6.9929967586307127E-6</c:v>
                </c:pt>
                <c:pt idx="61">
                  <c:v>6.3208599591909365E-6</c:v>
                </c:pt>
                <c:pt idx="62">
                  <c:v>5.7074206379355394E-6</c:v>
                </c:pt>
                <c:pt idx="63">
                  <c:v>5.1482484514605036E-6</c:v>
                </c:pt>
                <c:pt idx="64">
                  <c:v>4.6391657068742391E-6</c:v>
                </c:pt>
                <c:pt idx="65">
                  <c:v>4.1762429711790213E-6</c:v>
                </c:pt>
                <c:pt idx="66">
                  <c:v>3.7557932718949127E-6</c:v>
                </c:pt>
                <c:pt idx="67">
                  <c:v>3.3743651419322312E-6</c:v>
                </c:pt>
                <c:pt idx="68">
                  <c:v>3.0287347364614976E-6</c:v>
                </c:pt>
                <c:pt idx="69">
                  <c:v>2.7158972255606461E-6</c:v>
                </c:pt>
                <c:pt idx="70">
                  <c:v>2.4330576438190167E-6</c:v>
                </c:pt>
                <c:pt idx="71">
                  <c:v>2.17762135689757E-6</c:v>
                </c:pt>
                <c:pt idx="72">
                  <c:v>1.9471842853148737E-6</c:v>
                </c:pt>
                <c:pt idx="73">
                  <c:v>1.7395230074526736E-6</c:v>
                </c:pt>
                <c:pt idx="74">
                  <c:v>1.5525848469424712E-6</c:v>
                </c:pt>
                <c:pt idx="75">
                  <c:v>1.3844780341766597E-6</c:v>
                </c:pt>
                <c:pt idx="76">
                  <c:v>1.2334620176445532E-6</c:v>
                </c:pt>
                <c:pt idx="77">
                  <c:v>1.0979379880736189E-6</c:v>
                </c:pt>
                <c:pt idx="78">
                  <c:v>9.7643966690101137E-7</c:v>
                </c:pt>
                <c:pt idx="79">
                  <c:v>8.6762440034441149E-7</c:v>
                </c:pt>
                <c:pt idx="80">
                  <c:v>7.7026459121572939E-7</c:v>
                </c:pt>
                <c:pt idx="81">
                  <c:v>6.8323949255349281E-7</c:v>
                </c:pt>
              </c:numCache>
            </c:numRef>
          </c:yVal>
        </c:ser>
        <c:axId val="102717696"/>
        <c:axId val="102723584"/>
      </c:scatterChart>
      <c:valAx>
        <c:axId val="102717696"/>
        <c:scaling>
          <c:orientation val="minMax"/>
        </c:scaling>
        <c:axPos val="b"/>
        <c:numFmt formatCode="General" sourceLinked="1"/>
        <c:tickLblPos val="nextTo"/>
        <c:crossAx val="102723584"/>
        <c:crosses val="autoZero"/>
        <c:crossBetween val="midCat"/>
      </c:valAx>
      <c:valAx>
        <c:axId val="102723584"/>
        <c:scaling>
          <c:orientation val="minMax"/>
        </c:scaling>
        <c:axPos val="l"/>
        <c:majorGridlines/>
        <c:numFmt formatCode="General" sourceLinked="1"/>
        <c:tickLblPos val="nextTo"/>
        <c:crossAx val="10271769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'Weibull(4500,1.5)'!$C$3</c:f>
              <c:strCache>
                <c:ptCount val="1"/>
                <c:pt idx="0">
                  <c:v>F(t)</c:v>
                </c:pt>
              </c:strCache>
            </c:strRef>
          </c:tx>
          <c:xVal>
            <c:numRef>
              <c:f>'Weibull(4500,1.5)'!$A$4:$A$85</c:f>
              <c:numCache>
                <c:formatCode>General</c:formatCode>
                <c:ptCount val="82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  <c:pt idx="26">
                  <c:v>5200</c:v>
                </c:pt>
                <c:pt idx="27">
                  <c:v>5400</c:v>
                </c:pt>
                <c:pt idx="28">
                  <c:v>5600</c:v>
                </c:pt>
                <c:pt idx="29">
                  <c:v>5800</c:v>
                </c:pt>
                <c:pt idx="30">
                  <c:v>6000</c:v>
                </c:pt>
                <c:pt idx="31">
                  <c:v>6200</c:v>
                </c:pt>
                <c:pt idx="32">
                  <c:v>6400</c:v>
                </c:pt>
                <c:pt idx="33">
                  <c:v>6600</c:v>
                </c:pt>
                <c:pt idx="34">
                  <c:v>6800</c:v>
                </c:pt>
                <c:pt idx="35">
                  <c:v>7000</c:v>
                </c:pt>
                <c:pt idx="36">
                  <c:v>7200</c:v>
                </c:pt>
                <c:pt idx="37">
                  <c:v>7400</c:v>
                </c:pt>
                <c:pt idx="38">
                  <c:v>7600</c:v>
                </c:pt>
                <c:pt idx="39">
                  <c:v>7800</c:v>
                </c:pt>
                <c:pt idx="40">
                  <c:v>8000</c:v>
                </c:pt>
                <c:pt idx="41">
                  <c:v>8200</c:v>
                </c:pt>
                <c:pt idx="42">
                  <c:v>8400</c:v>
                </c:pt>
                <c:pt idx="43">
                  <c:v>8600</c:v>
                </c:pt>
                <c:pt idx="44">
                  <c:v>8800</c:v>
                </c:pt>
                <c:pt idx="45">
                  <c:v>9000</c:v>
                </c:pt>
                <c:pt idx="46">
                  <c:v>9200</c:v>
                </c:pt>
                <c:pt idx="47">
                  <c:v>9400</c:v>
                </c:pt>
                <c:pt idx="48">
                  <c:v>9600</c:v>
                </c:pt>
                <c:pt idx="49">
                  <c:v>9800</c:v>
                </c:pt>
                <c:pt idx="50">
                  <c:v>10000</c:v>
                </c:pt>
                <c:pt idx="51">
                  <c:v>10200</c:v>
                </c:pt>
                <c:pt idx="52">
                  <c:v>10400</c:v>
                </c:pt>
                <c:pt idx="53">
                  <c:v>10600</c:v>
                </c:pt>
                <c:pt idx="54">
                  <c:v>10800</c:v>
                </c:pt>
                <c:pt idx="55">
                  <c:v>11000</c:v>
                </c:pt>
                <c:pt idx="56">
                  <c:v>11200</c:v>
                </c:pt>
                <c:pt idx="57">
                  <c:v>11400</c:v>
                </c:pt>
                <c:pt idx="58">
                  <c:v>11600</c:v>
                </c:pt>
                <c:pt idx="59">
                  <c:v>11800</c:v>
                </c:pt>
                <c:pt idx="60">
                  <c:v>12000</c:v>
                </c:pt>
                <c:pt idx="61">
                  <c:v>12200</c:v>
                </c:pt>
                <c:pt idx="62">
                  <c:v>12400</c:v>
                </c:pt>
                <c:pt idx="63">
                  <c:v>12600</c:v>
                </c:pt>
                <c:pt idx="64">
                  <c:v>12800</c:v>
                </c:pt>
                <c:pt idx="65">
                  <c:v>13000</c:v>
                </c:pt>
                <c:pt idx="66">
                  <c:v>13200</c:v>
                </c:pt>
                <c:pt idx="67">
                  <c:v>13400</c:v>
                </c:pt>
                <c:pt idx="68">
                  <c:v>13600</c:v>
                </c:pt>
                <c:pt idx="69">
                  <c:v>13800</c:v>
                </c:pt>
                <c:pt idx="70">
                  <c:v>14000</c:v>
                </c:pt>
                <c:pt idx="71">
                  <c:v>14200</c:v>
                </c:pt>
                <c:pt idx="72">
                  <c:v>14400</c:v>
                </c:pt>
                <c:pt idx="73">
                  <c:v>14600</c:v>
                </c:pt>
                <c:pt idx="74">
                  <c:v>14800</c:v>
                </c:pt>
                <c:pt idx="75">
                  <c:v>15000</c:v>
                </c:pt>
                <c:pt idx="76">
                  <c:v>15200</c:v>
                </c:pt>
                <c:pt idx="77">
                  <c:v>15400</c:v>
                </c:pt>
                <c:pt idx="78">
                  <c:v>15600</c:v>
                </c:pt>
                <c:pt idx="79">
                  <c:v>15800</c:v>
                </c:pt>
                <c:pt idx="80">
                  <c:v>16000</c:v>
                </c:pt>
                <c:pt idx="81">
                  <c:v>16200</c:v>
                </c:pt>
              </c:numCache>
            </c:numRef>
          </c:xVal>
          <c:yVal>
            <c:numRef>
              <c:f>'Weibull(4500,1.5)'!$C$4:$C$85</c:f>
              <c:numCache>
                <c:formatCode>General</c:formatCode>
                <c:ptCount val="82"/>
                <c:pt idx="0">
                  <c:v>0</c:v>
                </c:pt>
                <c:pt idx="1">
                  <c:v>9.3259526143776306E-3</c:v>
                </c:pt>
                <c:pt idx="2">
                  <c:v>2.6153462121913051E-2</c:v>
                </c:pt>
                <c:pt idx="3">
                  <c:v>4.7520266674320299E-2</c:v>
                </c:pt>
                <c:pt idx="4">
                  <c:v>7.221726250567051E-2</c:v>
                </c:pt>
                <c:pt idx="5">
                  <c:v>9.9456275890111745E-2</c:v>
                </c:pt>
                <c:pt idx="6">
                  <c:v>0.12864523253165394</c:v>
                </c:pt>
                <c:pt idx="7">
                  <c:v>0.15930763868652353</c:v>
                </c:pt>
                <c:pt idx="8">
                  <c:v>0.19104531023564619</c:v>
                </c:pt>
                <c:pt idx="9">
                  <c:v>0.22351830687438223</c:v>
                </c:pt>
                <c:pt idx="10">
                  <c:v>0.25643292079409363</c:v>
                </c:pt>
                <c:pt idx="11">
                  <c:v>0.28953386411977611</c:v>
                </c:pt>
                <c:pt idx="12">
                  <c:v>0.32259881986632655</c:v>
                </c:pt>
                <c:pt idx="13">
                  <c:v>0.35543440309828345</c:v>
                </c:pt>
                <c:pt idx="14">
                  <c:v>0.38787300383971868</c:v>
                </c:pt>
                <c:pt idx="15">
                  <c:v>0.41977020402532716</c:v>
                </c:pt>
                <c:pt idx="16">
                  <c:v>0.45100258249606107</c:v>
                </c:pt>
                <c:pt idx="17">
                  <c:v>0.48146579240331833</c:v>
                </c:pt>
                <c:pt idx="18">
                  <c:v>0.51107283762491362</c:v>
                </c:pt>
                <c:pt idx="19">
                  <c:v>0.53975250091867022</c:v>
                </c:pt>
                <c:pt idx="20">
                  <c:v>0.567447893065673</c:v>
                </c:pt>
                <c:pt idx="21">
                  <c:v>0.59411510288055269</c:v>
                </c:pt>
                <c:pt idx="22">
                  <c:v>0.6197219348641041</c:v>
                </c:pt>
                <c:pt idx="23">
                  <c:v>0.64424672576445396</c:v>
                </c:pt>
                <c:pt idx="24">
                  <c:v>0.66767723422213165</c:v>
                </c:pt>
                <c:pt idx="25">
                  <c:v>0.69000959953071173</c:v>
                </c:pt>
                <c:pt idx="26">
                  <c:v>0.71124736669468414</c:v>
                </c:pt>
                <c:pt idx="27">
                  <c:v>0.73140057564125371</c:v>
                </c:pt>
                <c:pt idx="28">
                  <c:v>0.7504849127998644</c:v>
                </c:pt>
                <c:pt idx="29">
                  <c:v>0.76852092341031908</c:v>
                </c:pt>
                <c:pt idx="30">
                  <c:v>0.78553328293230562</c:v>
                </c:pt>
                <c:pt idx="31">
                  <c:v>0.80155012585828522</c:v>
                </c:pt>
                <c:pt idx="32">
                  <c:v>0.81660243011460842</c:v>
                </c:pt>
                <c:pt idx="33">
                  <c:v>0.83072345509790868</c:v>
                </c:pt>
                <c:pt idx="34">
                  <c:v>0.84394823125286178</c:v>
                </c:pt>
                <c:pt idx="35">
                  <c:v>0.85631309896514718</c:v>
                </c:pt>
                <c:pt idx="36">
                  <c:v>0.86785529442764819</c:v>
                </c:pt>
                <c:pt idx="37">
                  <c:v>0.87861258004326082</c:v>
                </c:pt>
                <c:pt idx="38">
                  <c:v>0.88862291685666173</c:v>
                </c:pt>
                <c:pt idx="39">
                  <c:v>0.89792417646088896</c:v>
                </c:pt>
                <c:pt idx="40">
                  <c:v>0.90655388980237461</c:v>
                </c:pt>
                <c:pt idx="41">
                  <c:v>0.91454903030904966</c:v>
                </c:pt>
                <c:pt idx="42">
                  <c:v>0.92194582878868903</c:v>
                </c:pt>
                <c:pt idx="43">
                  <c:v>0.92877961758679639</c:v>
                </c:pt>
                <c:pt idx="44">
                  <c:v>0.93508470155281975</c:v>
                </c:pt>
                <c:pt idx="45">
                  <c:v>0.94089425343804378</c:v>
                </c:pt>
                <c:pt idx="46">
                  <c:v>0.94624023143579328</c:v>
                </c:pt>
                <c:pt idx="47">
                  <c:v>0.95115331667233805</c:v>
                </c:pt>
                <c:pt idx="48">
                  <c:v>0.95566286856291738</c:v>
                </c:pt>
                <c:pt idx="49">
                  <c:v>0.95979689605958041</c:v>
                </c:pt>
                <c:pt idx="50">
                  <c:v>0.96358204293414562</c:v>
                </c:pt>
                <c:pt idx="51">
                  <c:v>0.96704358535880952</c:v>
                </c:pt>
                <c:pt idx="52">
                  <c:v>0.97020544016722432</c:v>
                </c:pt>
                <c:pt idx="53">
                  <c:v>0.9730901822988326</c:v>
                </c:pt>
                <c:pt idx="54">
                  <c:v>0.97571907004770919</c:v>
                </c:pt>
                <c:pt idx="55">
                  <c:v>0.97811207685307677</c:v>
                </c:pt>
                <c:pt idx="56">
                  <c:v>0.98028792848116231</c:v>
                </c:pt>
                <c:pt idx="57">
                  <c:v>0.98226414455644118</c:v>
                </c:pt>
                <c:pt idx="58">
                  <c:v>0.98405708350399312</c:v>
                </c:pt>
                <c:pt idx="59">
                  <c:v>0.98568199006322832</c:v>
                </c:pt>
                <c:pt idx="60">
                  <c:v>0.98715304462631348</c:v>
                </c:pt>
                <c:pt idx="61">
                  <c:v>0.98848341374201087</c:v>
                </c:pt>
                <c:pt idx="62">
                  <c:v>0.98968530120722453</c:v>
                </c:pt>
                <c:pt idx="63">
                  <c:v>0.99076999924427933</c:v>
                </c:pt>
                <c:pt idx="64">
                  <c:v>0.99174793933187444</c:v>
                </c:pt>
                <c:pt idx="65">
                  <c:v>0.99262874232184928</c:v>
                </c:pt>
                <c:pt idx="66">
                  <c:v>0.99342126753251692</c:v>
                </c:pt>
                <c:pt idx="67">
                  <c:v>0.99413366056254404</c:v>
                </c:pt>
                <c:pt idx="68">
                  <c:v>0.9947733996174134</c:v>
                </c:pt>
                <c:pt idx="69">
                  <c:v>0.99534734018363391</c:v>
                </c:pt>
                <c:pt idx="70">
                  <c:v>0.99586175792433795</c:v>
                </c:pt>
                <c:pt idx="71">
                  <c:v>0.99632238970399634</c:v>
                </c:pt>
                <c:pt idx="72">
                  <c:v>0.99673447267998749</c:v>
                </c:pt>
                <c:pt idx="73">
                  <c:v>0.99710278142495656</c:v>
                </c:pt>
                <c:pt idx="74">
                  <c:v>0.99743166306659492</c:v>
                </c:pt>
                <c:pt idx="75">
                  <c:v>0.99772507045093306</c:v>
                </c:pt>
                <c:pt idx="76">
                  <c:v>0.99798659335176876</c:v>
                </c:pt>
                <c:pt idx="77">
                  <c:v>0.99821948776269021</c:v>
                </c:pt>
                <c:pt idx="78">
                  <c:v>0.99842670331959271</c:v>
                </c:pt>
                <c:pt idx="79">
                  <c:v>0.9986109089108397</c:v>
                </c:pt>
                <c:pt idx="80">
                  <c:v>0.99877451653954785</c:v>
                </c:pt>
                <c:pt idx="81">
                  <c:v>0.99891970350807668</c:v>
                </c:pt>
              </c:numCache>
            </c:numRef>
          </c:yVal>
        </c:ser>
        <c:axId val="102752640"/>
        <c:axId val="102754176"/>
      </c:scatterChart>
      <c:valAx>
        <c:axId val="102752640"/>
        <c:scaling>
          <c:orientation val="minMax"/>
        </c:scaling>
        <c:axPos val="b"/>
        <c:numFmt formatCode="General" sourceLinked="1"/>
        <c:tickLblPos val="nextTo"/>
        <c:crossAx val="102754176"/>
        <c:crosses val="autoZero"/>
        <c:crossBetween val="midCat"/>
      </c:valAx>
      <c:valAx>
        <c:axId val="102754176"/>
        <c:scaling>
          <c:orientation val="minMax"/>
        </c:scaling>
        <c:axPos val="l"/>
        <c:majorGridlines/>
        <c:numFmt formatCode="General" sourceLinked="1"/>
        <c:tickLblPos val="nextTo"/>
        <c:crossAx val="1027526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'Weibull(4500,1.5)'!$E$3</c:f>
              <c:strCache>
                <c:ptCount val="1"/>
                <c:pt idx="0">
                  <c:v>analytisch</c:v>
                </c:pt>
              </c:strCache>
            </c:strRef>
          </c:tx>
          <c:xVal>
            <c:numRef>
              <c:f>'Weibull(4500,1.5)'!$A$4:$A$85</c:f>
              <c:numCache>
                <c:formatCode>General</c:formatCode>
                <c:ptCount val="82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  <c:pt idx="26">
                  <c:v>5200</c:v>
                </c:pt>
                <c:pt idx="27">
                  <c:v>5400</c:v>
                </c:pt>
                <c:pt idx="28">
                  <c:v>5600</c:v>
                </c:pt>
                <c:pt idx="29">
                  <c:v>5800</c:v>
                </c:pt>
                <c:pt idx="30">
                  <c:v>6000</c:v>
                </c:pt>
                <c:pt idx="31">
                  <c:v>6200</c:v>
                </c:pt>
                <c:pt idx="32">
                  <c:v>6400</c:v>
                </c:pt>
                <c:pt idx="33">
                  <c:v>6600</c:v>
                </c:pt>
                <c:pt idx="34">
                  <c:v>6800</c:v>
                </c:pt>
                <c:pt idx="35">
                  <c:v>7000</c:v>
                </c:pt>
                <c:pt idx="36">
                  <c:v>7200</c:v>
                </c:pt>
                <c:pt idx="37">
                  <c:v>7400</c:v>
                </c:pt>
                <c:pt idx="38">
                  <c:v>7600</c:v>
                </c:pt>
                <c:pt idx="39">
                  <c:v>7800</c:v>
                </c:pt>
                <c:pt idx="40">
                  <c:v>8000</c:v>
                </c:pt>
                <c:pt idx="41">
                  <c:v>8200</c:v>
                </c:pt>
                <c:pt idx="42">
                  <c:v>8400</c:v>
                </c:pt>
                <c:pt idx="43">
                  <c:v>8600</c:v>
                </c:pt>
                <c:pt idx="44">
                  <c:v>8800</c:v>
                </c:pt>
                <c:pt idx="45">
                  <c:v>9000</c:v>
                </c:pt>
                <c:pt idx="46">
                  <c:v>9200</c:v>
                </c:pt>
                <c:pt idx="47">
                  <c:v>9400</c:v>
                </c:pt>
                <c:pt idx="48">
                  <c:v>9600</c:v>
                </c:pt>
                <c:pt idx="49">
                  <c:v>9800</c:v>
                </c:pt>
                <c:pt idx="50">
                  <c:v>10000</c:v>
                </c:pt>
                <c:pt idx="51">
                  <c:v>10200</c:v>
                </c:pt>
                <c:pt idx="52">
                  <c:v>10400</c:v>
                </c:pt>
                <c:pt idx="53">
                  <c:v>10600</c:v>
                </c:pt>
                <c:pt idx="54">
                  <c:v>10800</c:v>
                </c:pt>
                <c:pt idx="55">
                  <c:v>11000</c:v>
                </c:pt>
                <c:pt idx="56">
                  <c:v>11200</c:v>
                </c:pt>
                <c:pt idx="57">
                  <c:v>11400</c:v>
                </c:pt>
                <c:pt idx="58">
                  <c:v>11600</c:v>
                </c:pt>
                <c:pt idx="59">
                  <c:v>11800</c:v>
                </c:pt>
                <c:pt idx="60">
                  <c:v>12000</c:v>
                </c:pt>
                <c:pt idx="61">
                  <c:v>12200</c:v>
                </c:pt>
                <c:pt idx="62">
                  <c:v>12400</c:v>
                </c:pt>
                <c:pt idx="63">
                  <c:v>12600</c:v>
                </c:pt>
                <c:pt idx="64">
                  <c:v>12800</c:v>
                </c:pt>
                <c:pt idx="65">
                  <c:v>13000</c:v>
                </c:pt>
                <c:pt idx="66">
                  <c:v>13200</c:v>
                </c:pt>
                <c:pt idx="67">
                  <c:v>13400</c:v>
                </c:pt>
                <c:pt idx="68">
                  <c:v>13600</c:v>
                </c:pt>
                <c:pt idx="69">
                  <c:v>13800</c:v>
                </c:pt>
                <c:pt idx="70">
                  <c:v>14000</c:v>
                </c:pt>
                <c:pt idx="71">
                  <c:v>14200</c:v>
                </c:pt>
                <c:pt idx="72">
                  <c:v>14400</c:v>
                </c:pt>
                <c:pt idx="73">
                  <c:v>14600</c:v>
                </c:pt>
                <c:pt idx="74">
                  <c:v>14800</c:v>
                </c:pt>
                <c:pt idx="75">
                  <c:v>15000</c:v>
                </c:pt>
                <c:pt idx="76">
                  <c:v>15200</c:v>
                </c:pt>
                <c:pt idx="77">
                  <c:v>15400</c:v>
                </c:pt>
                <c:pt idx="78">
                  <c:v>15600</c:v>
                </c:pt>
                <c:pt idx="79">
                  <c:v>15800</c:v>
                </c:pt>
                <c:pt idx="80">
                  <c:v>16000</c:v>
                </c:pt>
                <c:pt idx="81">
                  <c:v>16200</c:v>
                </c:pt>
              </c:numCache>
            </c:numRef>
          </c:xVal>
          <c:yVal>
            <c:numRef>
              <c:f>'Weibull(4500,1.5)'!$E$4:$E$85</c:f>
              <c:numCache>
                <c:formatCode>General</c:formatCode>
                <c:ptCount val="82"/>
                <c:pt idx="0">
                  <c:v>0</c:v>
                </c:pt>
                <c:pt idx="1">
                  <c:v>7.0272836892630629E-5</c:v>
                </c:pt>
                <c:pt idx="2">
                  <c:v>9.9380798999990614E-5</c:v>
                </c:pt>
                <c:pt idx="3">
                  <c:v>1.2171612389003687E-4</c:v>
                </c:pt>
                <c:pt idx="4">
                  <c:v>1.4054567378526126E-4</c:v>
                </c:pt>
                <c:pt idx="5">
                  <c:v>1.5713484026367715E-4</c:v>
                </c:pt>
                <c:pt idx="6">
                  <c:v>1.7213259316477402E-4</c:v>
                </c:pt>
                <c:pt idx="7">
                  <c:v>1.8592445034090562E-4</c:v>
                </c:pt>
                <c:pt idx="8">
                  <c:v>1.9876159799998123E-4</c:v>
                </c:pt>
                <c:pt idx="9">
                  <c:v>2.1081851067789186E-4</c:v>
                </c:pt>
                <c:pt idx="10">
                  <c:v>2.2222222222222215E-4</c:v>
                </c:pt>
                <c:pt idx="11">
                  <c:v>2.3306863292670027E-4</c:v>
                </c:pt>
                <c:pt idx="12">
                  <c:v>2.4343224778007374E-4</c:v>
                </c:pt>
                <c:pt idx="13">
                  <c:v>2.5337231668869721E-4</c:v>
                </c:pt>
                <c:pt idx="14">
                  <c:v>2.629368792488717E-4</c:v>
                </c:pt>
                <c:pt idx="15">
                  <c:v>2.7216552697590854E-4</c:v>
                </c:pt>
                <c:pt idx="16">
                  <c:v>2.8109134757052252E-4</c:v>
                </c:pt>
                <c:pt idx="17">
                  <c:v>2.8974232912011761E-4</c:v>
                </c:pt>
                <c:pt idx="18">
                  <c:v>2.9814239699997184E-4</c:v>
                </c:pt>
                <c:pt idx="19">
                  <c:v>3.063121944908937E-4</c:v>
                </c:pt>
                <c:pt idx="20">
                  <c:v>3.142696805273543E-4</c:v>
                </c:pt>
                <c:pt idx="21">
                  <c:v>3.2203059435976513E-4</c:v>
                </c:pt>
                <c:pt idx="22">
                  <c:v>3.2960882164869603E-4</c:v>
                </c:pt>
                <c:pt idx="23">
                  <c:v>3.37016686402291E-4</c:v>
                </c:pt>
                <c:pt idx="24">
                  <c:v>3.4426518632954805E-4</c:v>
                </c:pt>
                <c:pt idx="25">
                  <c:v>3.5136418446315309E-4</c:v>
                </c:pt>
                <c:pt idx="26">
                  <c:v>3.5832256659104649E-4</c:v>
                </c:pt>
                <c:pt idx="27">
                  <c:v>3.6514837167011063E-4</c:v>
                </c:pt>
                <c:pt idx="28">
                  <c:v>3.7184890068181123E-4</c:v>
                </c:pt>
                <c:pt idx="29">
                  <c:v>3.7843080813169765E-4</c:v>
                </c:pt>
                <c:pt idx="30">
                  <c:v>3.8490017945975031E-4</c:v>
                </c:pt>
                <c:pt idx="31">
                  <c:v>3.9126259692575554E-4</c:v>
                </c:pt>
                <c:pt idx="32">
                  <c:v>3.9752319599996246E-4</c:v>
                </c:pt>
                <c:pt idx="33">
                  <c:v>4.0368671387966539E-4</c:v>
                </c:pt>
                <c:pt idx="34">
                  <c:v>4.0975753143523931E-4</c:v>
                </c:pt>
                <c:pt idx="35">
                  <c:v>4.157397096415489E-4</c:v>
                </c:pt>
                <c:pt idx="36">
                  <c:v>4.2163702135578372E-4</c:v>
                </c:pt>
                <c:pt idx="37">
                  <c:v>4.2745297914825199E-4</c:v>
                </c:pt>
                <c:pt idx="38">
                  <c:v>4.3319085976928709E-4</c:v>
                </c:pt>
                <c:pt idx="39">
                  <c:v>4.3885372573625533E-4</c:v>
                </c:pt>
                <c:pt idx="40">
                  <c:v>4.444444444444443E-4</c:v>
                </c:pt>
                <c:pt idx="41">
                  <c:v>4.4996570514036844E-4</c:v>
                </c:pt>
                <c:pt idx="42">
                  <c:v>4.5542003404264853E-4</c:v>
                </c:pt>
                <c:pt idx="43">
                  <c:v>4.6080980785172699E-4</c:v>
                </c:pt>
                <c:pt idx="44">
                  <c:v>4.6613726585340053E-4</c:v>
                </c:pt>
                <c:pt idx="45">
                  <c:v>4.7140452079103148E-4</c:v>
                </c:pt>
                <c:pt idx="46">
                  <c:v>4.7661356865616016E-4</c:v>
                </c:pt>
                <c:pt idx="47">
                  <c:v>4.8176629752619531E-4</c:v>
                </c:pt>
                <c:pt idx="48">
                  <c:v>4.8686449556014749E-4</c:v>
                </c:pt>
                <c:pt idx="49">
                  <c:v>4.919098582484144E-4</c:v>
                </c:pt>
                <c:pt idx="50">
                  <c:v>4.9690399499995302E-4</c:v>
                </c:pt>
                <c:pt idx="51">
                  <c:v>5.0184843513938714E-4</c:v>
                </c:pt>
                <c:pt idx="52">
                  <c:v>5.0674463337739442E-4</c:v>
                </c:pt>
                <c:pt idx="53">
                  <c:v>5.1159397480983709E-4</c:v>
                </c:pt>
                <c:pt idx="54">
                  <c:v>5.1639777949432199E-4</c:v>
                </c:pt>
                <c:pt idx="55">
                  <c:v>5.2115730664704756E-4</c:v>
                </c:pt>
                <c:pt idx="56">
                  <c:v>5.258737584977434E-4</c:v>
                </c:pt>
                <c:pt idx="57">
                  <c:v>5.3054828383614734E-4</c:v>
                </c:pt>
                <c:pt idx="58">
                  <c:v>5.3518198127965738E-4</c:v>
                </c:pt>
                <c:pt idx="59">
                  <c:v>5.3977590228849396E-4</c:v>
                </c:pt>
                <c:pt idx="60">
                  <c:v>5.4433105395181708E-4</c:v>
                </c:pt>
                <c:pt idx="61">
                  <c:v>5.4884840156570961E-4</c:v>
                </c:pt>
                <c:pt idx="62">
                  <c:v>5.5332887102172118E-4</c:v>
                </c:pt>
                <c:pt idx="63">
                  <c:v>5.5777335102271688E-4</c:v>
                </c:pt>
                <c:pt idx="64">
                  <c:v>5.6218269514104503E-4</c:v>
                </c:pt>
                <c:pt idx="65">
                  <c:v>5.6655772373253135E-4</c:v>
                </c:pt>
                <c:pt idx="66">
                  <c:v>5.7089922571844994E-4</c:v>
                </c:pt>
                <c:pt idx="67">
                  <c:v>5.7520796024643456E-4</c:v>
                </c:pt>
                <c:pt idx="68">
                  <c:v>5.7948465824023522E-4</c:v>
                </c:pt>
                <c:pt idx="69">
                  <c:v>5.8373002384727514E-4</c:v>
                </c:pt>
                <c:pt idx="70">
                  <c:v>5.8794473579213097E-4</c:v>
                </c:pt>
                <c:pt idx="71">
                  <c:v>5.9212944864329878E-4</c:v>
                </c:pt>
                <c:pt idx="72">
                  <c:v>5.9628479399994369E-4</c:v>
                </c:pt>
                <c:pt idx="73">
                  <c:v>6.0041138160472397E-4</c:v>
                </c:pt>
                <c:pt idx="74">
                  <c:v>6.0450980038824172E-4</c:v>
                </c:pt>
                <c:pt idx="75">
                  <c:v>6.0858061945018435E-4</c:v>
                </c:pt>
                <c:pt idx="76">
                  <c:v>6.1262438898178741E-4</c:v>
                </c:pt>
                <c:pt idx="77">
                  <c:v>6.1664164113384894E-4</c:v>
                </c:pt>
                <c:pt idx="78">
                  <c:v>6.2063289083417485E-4</c:v>
                </c:pt>
                <c:pt idx="79">
                  <c:v>6.2459863655800842E-4</c:v>
                </c:pt>
                <c:pt idx="80">
                  <c:v>6.285393610547086E-4</c:v>
                </c:pt>
                <c:pt idx="81">
                  <c:v>6.3245553203367566E-4</c:v>
                </c:pt>
              </c:numCache>
            </c:numRef>
          </c:yVal>
        </c:ser>
        <c:axId val="102316288"/>
        <c:axId val="102322176"/>
      </c:scatterChart>
      <c:valAx>
        <c:axId val="102316288"/>
        <c:scaling>
          <c:orientation val="minMax"/>
        </c:scaling>
        <c:axPos val="b"/>
        <c:numFmt formatCode="General" sourceLinked="1"/>
        <c:tickLblPos val="nextTo"/>
        <c:crossAx val="102322176"/>
        <c:crosses val="autoZero"/>
        <c:crossBetween val="midCat"/>
      </c:valAx>
      <c:valAx>
        <c:axId val="102322176"/>
        <c:scaling>
          <c:orientation val="minMax"/>
        </c:scaling>
        <c:axPos val="l"/>
        <c:majorGridlines/>
        <c:numFmt formatCode="General" sourceLinked="1"/>
        <c:tickLblPos val="nextTo"/>
        <c:crossAx val="102316288"/>
        <c:crosses val="autoZero"/>
        <c:crossBetween val="midCat"/>
      </c:valAx>
    </c:plotArea>
    <c:plotVisOnly val="1"/>
  </c:chart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1</xdr:row>
      <xdr:rowOff>219075</xdr:rowOff>
    </xdr:from>
    <xdr:to>
      <xdr:col>15</xdr:col>
      <xdr:colOff>152400</xdr:colOff>
      <xdr:row>18</xdr:row>
      <xdr:rowOff>114300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</xdr:row>
      <xdr:rowOff>9525</xdr:rowOff>
    </xdr:from>
    <xdr:to>
      <xdr:col>13</xdr:col>
      <xdr:colOff>314325</xdr:colOff>
      <xdr:row>17</xdr:row>
      <xdr:rowOff>0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3</xdr:row>
      <xdr:rowOff>180975</xdr:rowOff>
    </xdr:from>
    <xdr:to>
      <xdr:col>14</xdr:col>
      <xdr:colOff>238125</xdr:colOff>
      <xdr:row>20</xdr:row>
      <xdr:rowOff>266700</xdr:rowOff>
    </xdr:to>
    <xdr:graphicFrame macro="">
      <xdr:nvGraphicFramePr>
        <xdr:cNvPr id="30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276225</xdr:rowOff>
    </xdr:from>
    <xdr:to>
      <xdr:col>14</xdr:col>
      <xdr:colOff>9525</xdr:colOff>
      <xdr:row>21</xdr:row>
      <xdr:rowOff>276225</xdr:rowOff>
    </xdr:to>
    <xdr:graphicFrame macro="">
      <xdr:nvGraphicFramePr>
        <xdr:cNvPr id="40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714374</xdr:colOff>
      <xdr:row>1</xdr:row>
      <xdr:rowOff>142875</xdr:rowOff>
    </xdr:from>
    <xdr:to>
      <xdr:col>14</xdr:col>
      <xdr:colOff>133349</xdr:colOff>
      <xdr:row>6</xdr:row>
      <xdr:rowOff>361950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7</xdr:row>
      <xdr:rowOff>352425</xdr:rowOff>
    </xdr:from>
    <xdr:to>
      <xdr:col>14</xdr:col>
      <xdr:colOff>200025</xdr:colOff>
      <xdr:row>13</xdr:row>
      <xdr:rowOff>152400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38100</xdr:colOff>
      <xdr:row>13</xdr:row>
      <xdr:rowOff>238125</xdr:rowOff>
    </xdr:from>
    <xdr:to>
      <xdr:col>14</xdr:col>
      <xdr:colOff>219075</xdr:colOff>
      <xdr:row>19</xdr:row>
      <xdr:rowOff>38100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workbookViewId="0">
      <selection activeCell="D3" sqref="D3"/>
    </sheetView>
  </sheetViews>
  <sheetFormatPr baseColWidth="10" defaultRowHeight="12.75"/>
  <cols>
    <col min="4" max="4" width="13.7109375" customWidth="1"/>
  </cols>
  <sheetData>
    <row r="1" spans="1:4" ht="33">
      <c r="A1" s="1" t="s">
        <v>0</v>
      </c>
      <c r="B1" s="1">
        <v>1</v>
      </c>
      <c r="C1" s="1"/>
      <c r="D1" s="1"/>
    </row>
    <row r="2" spans="1:4" ht="33">
      <c r="A2" s="1" t="s">
        <v>1</v>
      </c>
      <c r="B2" s="1">
        <v>2</v>
      </c>
      <c r="C2" s="1"/>
      <c r="D2" s="1"/>
    </row>
    <row r="3" spans="1:4" ht="33">
      <c r="A3" s="1"/>
      <c r="B3" s="1" t="s">
        <v>2</v>
      </c>
      <c r="C3" s="1" t="s">
        <v>3</v>
      </c>
      <c r="D3" s="1" t="s">
        <v>10</v>
      </c>
    </row>
    <row r="4" spans="1:4" ht="33">
      <c r="A4" s="1">
        <v>0</v>
      </c>
      <c r="B4" s="1">
        <v>0</v>
      </c>
      <c r="C4" s="1">
        <f>B4</f>
        <v>0</v>
      </c>
      <c r="D4" s="1">
        <f t="shared" ref="D4:D13" si="0">B4/(1-C4)</f>
        <v>0</v>
      </c>
    </row>
    <row r="5" spans="1:4" ht="33">
      <c r="A5" s="1">
        <v>0.05</v>
      </c>
      <c r="B5" s="1">
        <v>0</v>
      </c>
      <c r="C5" s="1">
        <f>C4+B5</f>
        <v>0</v>
      </c>
      <c r="D5" s="1">
        <f t="shared" si="0"/>
        <v>0</v>
      </c>
    </row>
    <row r="6" spans="1:4" ht="33">
      <c r="A6" s="1">
        <v>0.15</v>
      </c>
      <c r="B6" s="1">
        <v>0</v>
      </c>
      <c r="C6" s="1">
        <f t="shared" ref="C6:C44" si="1">C5+B6</f>
        <v>0</v>
      </c>
      <c r="D6" s="1">
        <f t="shared" si="0"/>
        <v>0</v>
      </c>
    </row>
    <row r="7" spans="1:4" ht="33">
      <c r="A7" s="1">
        <v>0.25</v>
      </c>
      <c r="B7" s="1">
        <v>0</v>
      </c>
      <c r="C7" s="1">
        <f t="shared" si="1"/>
        <v>0</v>
      </c>
      <c r="D7" s="1">
        <f t="shared" si="0"/>
        <v>0</v>
      </c>
    </row>
    <row r="8" spans="1:4" ht="33">
      <c r="A8" s="1">
        <v>0.35</v>
      </c>
      <c r="B8" s="1">
        <v>0</v>
      </c>
      <c r="C8" s="1">
        <f t="shared" si="1"/>
        <v>0</v>
      </c>
      <c r="D8" s="1">
        <f t="shared" si="0"/>
        <v>0</v>
      </c>
    </row>
    <row r="9" spans="1:4" ht="33">
      <c r="A9" s="1">
        <v>0.45</v>
      </c>
      <c r="B9" s="1">
        <v>0</v>
      </c>
      <c r="C9" s="1">
        <f t="shared" si="1"/>
        <v>0</v>
      </c>
      <c r="D9" s="1">
        <f t="shared" si="0"/>
        <v>0</v>
      </c>
    </row>
    <row r="10" spans="1:4" ht="33">
      <c r="A10" s="1">
        <v>0.55000000000000004</v>
      </c>
      <c r="B10" s="1">
        <v>0</v>
      </c>
      <c r="C10" s="1">
        <f t="shared" si="1"/>
        <v>0</v>
      </c>
      <c r="D10" s="1">
        <f t="shared" si="0"/>
        <v>0</v>
      </c>
    </row>
    <row r="11" spans="1:4" ht="33">
      <c r="A11" s="1">
        <v>0.65</v>
      </c>
      <c r="B11" s="1">
        <v>0</v>
      </c>
      <c r="C11" s="1">
        <f t="shared" si="1"/>
        <v>0</v>
      </c>
      <c r="D11" s="1">
        <f t="shared" si="0"/>
        <v>0</v>
      </c>
    </row>
    <row r="12" spans="1:4" ht="33">
      <c r="A12" s="1">
        <v>0.75</v>
      </c>
      <c r="B12" s="1">
        <v>0</v>
      </c>
      <c r="C12" s="1">
        <f t="shared" si="1"/>
        <v>0</v>
      </c>
      <c r="D12" s="1">
        <f t="shared" si="0"/>
        <v>0</v>
      </c>
    </row>
    <row r="13" spans="1:4" ht="33">
      <c r="A13" s="1">
        <v>0.85</v>
      </c>
      <c r="B13" s="1">
        <v>0</v>
      </c>
      <c r="C13" s="1">
        <f t="shared" si="1"/>
        <v>0</v>
      </c>
      <c r="D13" s="1">
        <f t="shared" si="0"/>
        <v>0</v>
      </c>
    </row>
    <row r="14" spans="1:4" ht="33">
      <c r="A14" s="1">
        <v>0.95</v>
      </c>
      <c r="B14" s="1">
        <v>0</v>
      </c>
      <c r="C14" s="1">
        <f t="shared" si="1"/>
        <v>0</v>
      </c>
      <c r="D14" s="1">
        <f>B14/(1-C14)</f>
        <v>0</v>
      </c>
    </row>
    <row r="15" spans="1:4" ht="33">
      <c r="A15" s="1">
        <v>1.05</v>
      </c>
      <c r="B15" s="1">
        <v>0.1</v>
      </c>
      <c r="C15" s="1">
        <v>0.05</v>
      </c>
      <c r="D15" s="1">
        <f t="shared" ref="D15:D24" si="2">B15/(1-C15)</f>
        <v>0.10526315789473685</v>
      </c>
    </row>
    <row r="16" spans="1:4" ht="33">
      <c r="A16" s="1">
        <v>1.1499999999999999</v>
      </c>
      <c r="B16" s="1">
        <v>0.1</v>
      </c>
      <c r="C16" s="1">
        <f t="shared" si="1"/>
        <v>0.15000000000000002</v>
      </c>
      <c r="D16" s="1">
        <f t="shared" si="2"/>
        <v>0.11764705882352942</v>
      </c>
    </row>
    <row r="17" spans="1:4" ht="33">
      <c r="A17" s="1">
        <v>1.25</v>
      </c>
      <c r="B17" s="1">
        <v>0.1</v>
      </c>
      <c r="C17" s="1">
        <f t="shared" si="1"/>
        <v>0.25</v>
      </c>
      <c r="D17" s="1">
        <f t="shared" si="2"/>
        <v>0.13333333333333333</v>
      </c>
    </row>
    <row r="18" spans="1:4" ht="33">
      <c r="A18" s="1">
        <v>1.35</v>
      </c>
      <c r="B18" s="1">
        <v>0.1</v>
      </c>
      <c r="C18" s="1">
        <f t="shared" si="1"/>
        <v>0.35</v>
      </c>
      <c r="D18" s="1">
        <f t="shared" si="2"/>
        <v>0.15384615384615385</v>
      </c>
    </row>
    <row r="19" spans="1:4" ht="33">
      <c r="A19" s="1">
        <v>1.45</v>
      </c>
      <c r="B19" s="1">
        <v>0.1</v>
      </c>
      <c r="C19" s="1">
        <f t="shared" si="1"/>
        <v>0.44999999999999996</v>
      </c>
      <c r="D19" s="1">
        <f t="shared" si="2"/>
        <v>0.18181818181818182</v>
      </c>
    </row>
    <row r="20" spans="1:4" ht="33">
      <c r="A20" s="1">
        <v>1.55</v>
      </c>
      <c r="B20" s="1">
        <v>0.1</v>
      </c>
      <c r="C20" s="1">
        <f t="shared" si="1"/>
        <v>0.54999999999999993</v>
      </c>
      <c r="D20" s="1">
        <f t="shared" si="2"/>
        <v>0.22222222222222221</v>
      </c>
    </row>
    <row r="21" spans="1:4" ht="33">
      <c r="A21" s="1">
        <v>1.65</v>
      </c>
      <c r="B21" s="1">
        <v>0.1</v>
      </c>
      <c r="C21" s="1">
        <f t="shared" si="1"/>
        <v>0.64999999999999991</v>
      </c>
      <c r="D21" s="1">
        <f t="shared" si="2"/>
        <v>0.28571428571428564</v>
      </c>
    </row>
    <row r="22" spans="1:4" ht="33">
      <c r="A22" s="1">
        <v>1.75</v>
      </c>
      <c r="B22" s="1">
        <v>0.1</v>
      </c>
      <c r="C22" s="1">
        <f t="shared" si="1"/>
        <v>0.74999999999999989</v>
      </c>
      <c r="D22" s="1">
        <f t="shared" si="2"/>
        <v>0.39999999999999986</v>
      </c>
    </row>
    <row r="23" spans="1:4" ht="33">
      <c r="A23" s="1">
        <v>1.85</v>
      </c>
      <c r="B23" s="1">
        <v>0.1</v>
      </c>
      <c r="C23" s="1">
        <f t="shared" si="1"/>
        <v>0.84999999999999987</v>
      </c>
      <c r="D23" s="1">
        <f t="shared" si="2"/>
        <v>0.66666666666666607</v>
      </c>
    </row>
    <row r="24" spans="1:4" ht="33">
      <c r="A24" s="1">
        <v>1.95</v>
      </c>
      <c r="B24" s="1">
        <v>0.1</v>
      </c>
      <c r="C24" s="1">
        <f t="shared" si="1"/>
        <v>0.94999999999999984</v>
      </c>
      <c r="D24" s="1">
        <f t="shared" si="2"/>
        <v>1.9999999999999938</v>
      </c>
    </row>
    <row r="25" spans="1:4" ht="33">
      <c r="A25" s="1">
        <v>2.0499999999999998</v>
      </c>
      <c r="B25" s="1">
        <v>0</v>
      </c>
      <c r="C25" s="1">
        <v>1</v>
      </c>
      <c r="D25" s="1">
        <v>0</v>
      </c>
    </row>
    <row r="26" spans="1:4" ht="33">
      <c r="A26" s="1">
        <v>2.15</v>
      </c>
      <c r="B26" s="1">
        <v>0</v>
      </c>
      <c r="C26" s="1">
        <f t="shared" si="1"/>
        <v>1</v>
      </c>
      <c r="D26" s="1">
        <v>0</v>
      </c>
    </row>
    <row r="27" spans="1:4" ht="33">
      <c r="A27" s="1">
        <v>2.25</v>
      </c>
      <c r="B27" s="1">
        <v>0</v>
      </c>
      <c r="C27" s="1">
        <f t="shared" si="1"/>
        <v>1</v>
      </c>
      <c r="D27" s="1">
        <v>0</v>
      </c>
    </row>
    <row r="28" spans="1:4" ht="33">
      <c r="A28" s="1">
        <v>2.35</v>
      </c>
      <c r="B28" s="1">
        <v>0</v>
      </c>
      <c r="C28" s="1">
        <f t="shared" si="1"/>
        <v>1</v>
      </c>
      <c r="D28" s="1">
        <v>0</v>
      </c>
    </row>
    <row r="29" spans="1:4" ht="33">
      <c r="A29" s="1">
        <v>2.4500000000000002</v>
      </c>
      <c r="B29" s="1">
        <v>0</v>
      </c>
      <c r="C29" s="1">
        <f t="shared" si="1"/>
        <v>1</v>
      </c>
      <c r="D29" s="1">
        <v>0</v>
      </c>
    </row>
    <row r="30" spans="1:4" ht="33">
      <c r="A30" s="1">
        <v>2.5499999999999998</v>
      </c>
      <c r="B30" s="1">
        <v>0</v>
      </c>
      <c r="C30" s="1">
        <f t="shared" si="1"/>
        <v>1</v>
      </c>
      <c r="D30" s="1">
        <v>0</v>
      </c>
    </row>
    <row r="31" spans="1:4" ht="33">
      <c r="A31" s="1">
        <v>2.65</v>
      </c>
      <c r="B31" s="1">
        <v>0</v>
      </c>
      <c r="C31" s="1">
        <f t="shared" si="1"/>
        <v>1</v>
      </c>
      <c r="D31" s="1">
        <v>0</v>
      </c>
    </row>
    <row r="32" spans="1:4" ht="33">
      <c r="A32" s="1">
        <v>2.75</v>
      </c>
      <c r="B32" s="1">
        <v>0</v>
      </c>
      <c r="C32" s="1">
        <f t="shared" si="1"/>
        <v>1</v>
      </c>
      <c r="D32" s="1">
        <v>0</v>
      </c>
    </row>
    <row r="33" spans="1:4" ht="33">
      <c r="A33" s="1">
        <v>2.85</v>
      </c>
      <c r="B33" s="1">
        <v>0</v>
      </c>
      <c r="C33" s="1">
        <f t="shared" si="1"/>
        <v>1</v>
      </c>
      <c r="D33" s="1">
        <v>0</v>
      </c>
    </row>
    <row r="34" spans="1:4" ht="33">
      <c r="A34" s="1">
        <v>2.95</v>
      </c>
      <c r="B34" s="1">
        <v>0</v>
      </c>
      <c r="C34" s="1">
        <f t="shared" si="1"/>
        <v>1</v>
      </c>
      <c r="D34" s="1">
        <v>0</v>
      </c>
    </row>
    <row r="35" spans="1:4" ht="33">
      <c r="A35" s="1">
        <v>3.05</v>
      </c>
      <c r="B35" s="1">
        <v>0</v>
      </c>
      <c r="C35" s="1">
        <f t="shared" si="1"/>
        <v>1</v>
      </c>
      <c r="D35" s="1">
        <v>0</v>
      </c>
    </row>
    <row r="36" spans="1:4" ht="33">
      <c r="A36" s="1">
        <v>3.15</v>
      </c>
      <c r="B36" s="1">
        <v>0</v>
      </c>
      <c r="C36" s="1">
        <f t="shared" si="1"/>
        <v>1</v>
      </c>
      <c r="D36" s="1">
        <v>0</v>
      </c>
    </row>
    <row r="37" spans="1:4" ht="33">
      <c r="A37" s="1">
        <v>3.25</v>
      </c>
      <c r="B37" s="1">
        <v>0</v>
      </c>
      <c r="C37" s="1">
        <f t="shared" si="1"/>
        <v>1</v>
      </c>
      <c r="D37" s="1">
        <v>0</v>
      </c>
    </row>
    <row r="38" spans="1:4" ht="33">
      <c r="A38" s="1">
        <v>3.35</v>
      </c>
      <c r="B38" s="1">
        <v>0</v>
      </c>
      <c r="C38" s="1">
        <f t="shared" si="1"/>
        <v>1</v>
      </c>
      <c r="D38" s="1">
        <v>0</v>
      </c>
    </row>
    <row r="39" spans="1:4" ht="33">
      <c r="A39" s="1">
        <v>3.45</v>
      </c>
      <c r="B39" s="1">
        <v>0</v>
      </c>
      <c r="C39" s="1">
        <f t="shared" si="1"/>
        <v>1</v>
      </c>
      <c r="D39" s="1">
        <v>0</v>
      </c>
    </row>
    <row r="40" spans="1:4" ht="33">
      <c r="A40" s="1">
        <v>3.55</v>
      </c>
      <c r="B40" s="1">
        <v>0</v>
      </c>
      <c r="C40" s="1">
        <f t="shared" si="1"/>
        <v>1</v>
      </c>
      <c r="D40" s="1">
        <v>0</v>
      </c>
    </row>
    <row r="41" spans="1:4" ht="33">
      <c r="A41" s="1">
        <v>3.65</v>
      </c>
      <c r="B41" s="1">
        <v>0</v>
      </c>
      <c r="C41" s="1">
        <f t="shared" si="1"/>
        <v>1</v>
      </c>
      <c r="D41" s="1">
        <v>0</v>
      </c>
    </row>
    <row r="42" spans="1:4" ht="33">
      <c r="A42" s="1">
        <v>3.75</v>
      </c>
      <c r="B42" s="1">
        <v>0</v>
      </c>
      <c r="C42" s="1">
        <f t="shared" si="1"/>
        <v>1</v>
      </c>
      <c r="D42" s="1">
        <v>0</v>
      </c>
    </row>
    <row r="43" spans="1:4" ht="33">
      <c r="A43" s="1">
        <v>3.85</v>
      </c>
      <c r="B43" s="1">
        <v>0</v>
      </c>
      <c r="C43" s="1">
        <f t="shared" si="1"/>
        <v>1</v>
      </c>
      <c r="D43" s="1">
        <v>0</v>
      </c>
    </row>
    <row r="44" spans="1:4" ht="33">
      <c r="A44" s="1">
        <v>3.95</v>
      </c>
      <c r="B44" s="1">
        <v>0</v>
      </c>
      <c r="C44" s="1">
        <f t="shared" si="1"/>
        <v>1</v>
      </c>
      <c r="D44" s="1">
        <v>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4"/>
  <sheetViews>
    <sheetView workbookViewId="0">
      <selection activeCell="D3" sqref="D3"/>
    </sheetView>
  </sheetViews>
  <sheetFormatPr baseColWidth="10" defaultRowHeight="33"/>
  <cols>
    <col min="1" max="1" width="11.5703125" style="1" bestFit="1" customWidth="1"/>
    <col min="2" max="3" width="12.5703125" style="1" bestFit="1" customWidth="1"/>
    <col min="4" max="4" width="18.5703125" style="1" bestFit="1" customWidth="1"/>
  </cols>
  <sheetData>
    <row r="1" spans="1:4">
      <c r="A1" s="1" t="s">
        <v>4</v>
      </c>
      <c r="B1" s="1">
        <v>1</v>
      </c>
    </row>
    <row r="2" spans="1:4">
      <c r="A2" s="1" t="s">
        <v>5</v>
      </c>
      <c r="B2" s="1">
        <v>0.2</v>
      </c>
    </row>
    <row r="3" spans="1:4">
      <c r="B3" s="1" t="s">
        <v>6</v>
      </c>
      <c r="C3" s="1" t="s">
        <v>3</v>
      </c>
      <c r="D3" s="1" t="s">
        <v>10</v>
      </c>
    </row>
    <row r="4" spans="1:4">
      <c r="A4" s="1">
        <v>0</v>
      </c>
      <c r="B4" s="1">
        <f>NORMDIST(A4,$B$1,$B$2,0)</f>
        <v>7.4335975736715013E-6</v>
      </c>
      <c r="C4" s="1">
        <f>NORMDIST(A4,$B$1,$B$2,1)</f>
        <v>2.8665157187701349E-7</v>
      </c>
      <c r="D4" s="1">
        <f t="shared" ref="D4:D13" si="0">B4/(1-C4)</f>
        <v>7.4335997045245413E-6</v>
      </c>
    </row>
    <row r="5" spans="1:4">
      <c r="A5" s="1">
        <v>0.1</v>
      </c>
      <c r="B5" s="1">
        <f t="shared" ref="B5:B44" si="1">NORMDIST(A5,$B$1,$B$2,0)</f>
        <v>7.9918705534527505E-5</v>
      </c>
      <c r="C5" s="1">
        <f t="shared" ref="C5:C44" si="2">NORMDIST(A5,$B$1,$B$2,1)</f>
        <v>3.3976731337315158E-6</v>
      </c>
      <c r="D5" s="1">
        <f t="shared" si="0"/>
        <v>7.9918977073088781E-5</v>
      </c>
    </row>
    <row r="6" spans="1:4">
      <c r="A6" s="1">
        <v>0.2</v>
      </c>
      <c r="B6" s="1">
        <f t="shared" si="1"/>
        <v>6.691511288244267E-4</v>
      </c>
      <c r="C6" s="1">
        <f t="shared" si="2"/>
        <v>3.1671241836783715E-5</v>
      </c>
      <c r="D6" s="1">
        <f t="shared" si="0"/>
        <v>6.6917232234287808E-4</v>
      </c>
    </row>
    <row r="7" spans="1:4">
      <c r="A7" s="1">
        <v>0.3</v>
      </c>
      <c r="B7" s="1">
        <f t="shared" si="1"/>
        <v>4.3634134752288077E-3</v>
      </c>
      <c r="C7" s="1">
        <f t="shared" si="2"/>
        <v>2.3262907903531804E-4</v>
      </c>
      <c r="D7" s="1">
        <f t="shared" si="0"/>
        <v>4.364428768273686E-3</v>
      </c>
    </row>
    <row r="8" spans="1:4">
      <c r="A8" s="1">
        <v>0.4</v>
      </c>
      <c r="B8" s="1">
        <f t="shared" si="1"/>
        <v>2.2159242059690054E-2</v>
      </c>
      <c r="C8" s="1">
        <f t="shared" si="2"/>
        <v>1.3498980316301035E-3</v>
      </c>
      <c r="D8" s="1">
        <f t="shared" si="0"/>
        <v>2.2189195210628336E-2</v>
      </c>
    </row>
    <row r="9" spans="1:4">
      <c r="A9" s="1">
        <v>0.5</v>
      </c>
      <c r="B9" s="1">
        <f t="shared" si="1"/>
        <v>8.7641502467842705E-2</v>
      </c>
      <c r="C9" s="1">
        <f t="shared" si="2"/>
        <v>6.2096653257759371E-3</v>
      </c>
      <c r="D9" s="1">
        <f t="shared" si="0"/>
        <v>8.8189127434583681E-2</v>
      </c>
    </row>
    <row r="10" spans="1:4">
      <c r="A10" s="1">
        <v>0.6</v>
      </c>
      <c r="B10" s="1">
        <f t="shared" si="1"/>
        <v>0.26995483256594027</v>
      </c>
      <c r="C10" s="1">
        <f t="shared" si="2"/>
        <v>2.275013194817932E-2</v>
      </c>
      <c r="D10" s="1">
        <f t="shared" si="0"/>
        <v>0.27623931339494984</v>
      </c>
    </row>
    <row r="11" spans="1:4">
      <c r="A11" s="1">
        <v>0.7</v>
      </c>
      <c r="B11" s="1">
        <f t="shared" si="1"/>
        <v>0.64758797832945858</v>
      </c>
      <c r="C11" s="1">
        <f t="shared" si="2"/>
        <v>6.6807201268858085E-2</v>
      </c>
      <c r="D11" s="1">
        <f t="shared" si="0"/>
        <v>0.69394875229425368</v>
      </c>
    </row>
    <row r="12" spans="1:4">
      <c r="A12" s="1">
        <v>0.8</v>
      </c>
      <c r="B12" s="1">
        <f t="shared" si="1"/>
        <v>1.209853622595717</v>
      </c>
      <c r="C12" s="1">
        <f t="shared" si="2"/>
        <v>0.15865525393145719</v>
      </c>
      <c r="D12" s="1">
        <f t="shared" si="0"/>
        <v>1.4379998546958923</v>
      </c>
    </row>
    <row r="13" spans="1:4">
      <c r="A13" s="1">
        <v>0.9</v>
      </c>
      <c r="B13" s="1">
        <f t="shared" si="1"/>
        <v>1.7603266338214973</v>
      </c>
      <c r="C13" s="1">
        <f t="shared" si="2"/>
        <v>0.30853753872598699</v>
      </c>
      <c r="D13" s="1">
        <f t="shared" si="0"/>
        <v>2.5458021691851678</v>
      </c>
    </row>
    <row r="14" spans="1:4">
      <c r="A14" s="1">
        <v>1</v>
      </c>
      <c r="B14" s="1">
        <f t="shared" si="1"/>
        <v>1.9947114020071632</v>
      </c>
      <c r="C14" s="1">
        <f t="shared" si="2"/>
        <v>0.5</v>
      </c>
      <c r="D14" s="1">
        <f>B14/(1-C14)</f>
        <v>3.9894228040143265</v>
      </c>
    </row>
    <row r="15" spans="1:4">
      <c r="A15" s="1">
        <v>1.1000000000000001</v>
      </c>
      <c r="B15" s="1">
        <f t="shared" si="1"/>
        <v>1.7603266338214969</v>
      </c>
      <c r="C15" s="1">
        <f t="shared" si="2"/>
        <v>0.69146246127401323</v>
      </c>
      <c r="D15" s="1">
        <f t="shared" ref="D15:D44" si="3">B15/(1-C15)</f>
        <v>5.7053888518403229</v>
      </c>
    </row>
    <row r="16" spans="1:4">
      <c r="A16" s="1">
        <v>1.2</v>
      </c>
      <c r="B16" s="1">
        <f t="shared" si="1"/>
        <v>1.209853622595717</v>
      </c>
      <c r="C16" s="1">
        <f t="shared" si="2"/>
        <v>0.84134474606854281</v>
      </c>
      <c r="D16" s="1">
        <f t="shared" si="3"/>
        <v>7.6256763808049017</v>
      </c>
    </row>
    <row r="17" spans="1:4">
      <c r="A17" s="1">
        <v>1.3</v>
      </c>
      <c r="B17" s="1">
        <f t="shared" si="1"/>
        <v>0.64758797832945858</v>
      </c>
      <c r="C17" s="1">
        <f t="shared" si="2"/>
        <v>0.93319279873114191</v>
      </c>
      <c r="D17" s="1">
        <f t="shared" si="3"/>
        <v>9.6933858331127123</v>
      </c>
    </row>
    <row r="18" spans="1:4">
      <c r="A18" s="1">
        <v>1.4</v>
      </c>
      <c r="B18" s="1">
        <f t="shared" si="1"/>
        <v>0.26995483256594055</v>
      </c>
      <c r="C18" s="1">
        <f t="shared" si="2"/>
        <v>0.97724986805182079</v>
      </c>
      <c r="D18" s="1">
        <f t="shared" si="3"/>
        <v>11.866077664114217</v>
      </c>
    </row>
    <row r="19" spans="1:4">
      <c r="A19" s="1">
        <v>1.5</v>
      </c>
      <c r="B19" s="1">
        <f t="shared" si="1"/>
        <v>8.7641502467842705E-2</v>
      </c>
      <c r="C19" s="1">
        <f t="shared" si="2"/>
        <v>0.99379033467422406</v>
      </c>
      <c r="D19" s="1">
        <f t="shared" si="3"/>
        <v>14.11372398831999</v>
      </c>
    </row>
    <row r="20" spans="1:4">
      <c r="A20" s="1">
        <v>1.6</v>
      </c>
      <c r="B20" s="1">
        <f t="shared" si="1"/>
        <v>2.215924205969003E-2</v>
      </c>
      <c r="C20" s="1">
        <f t="shared" si="2"/>
        <v>0.99865010196837001</v>
      </c>
      <c r="D20" s="1">
        <f t="shared" si="3"/>
        <v>16.415493274653418</v>
      </c>
    </row>
    <row r="21" spans="1:4">
      <c r="A21" s="1">
        <v>1.7</v>
      </c>
      <c r="B21" s="1">
        <f t="shared" si="1"/>
        <v>4.3634134752288077E-3</v>
      </c>
      <c r="C21" s="1">
        <f t="shared" si="2"/>
        <v>0.99976737092096468</v>
      </c>
      <c r="D21" s="1">
        <f t="shared" si="3"/>
        <v>18.756956324305222</v>
      </c>
    </row>
    <row r="22" spans="1:4">
      <c r="A22" s="1">
        <v>1.8</v>
      </c>
      <c r="B22" s="1">
        <f t="shared" si="1"/>
        <v>6.691511288244267E-4</v>
      </c>
      <c r="C22" s="1">
        <f t="shared" si="2"/>
        <v>0.99996832875816322</v>
      </c>
      <c r="D22" s="1">
        <f t="shared" si="3"/>
        <v>21.128035720003219</v>
      </c>
    </row>
    <row r="23" spans="1:4">
      <c r="A23" s="1">
        <v>1.9</v>
      </c>
      <c r="B23" s="1">
        <f t="shared" si="1"/>
        <v>7.9918705534527654E-5</v>
      </c>
      <c r="C23" s="1">
        <f t="shared" si="2"/>
        <v>0.99999660232685006</v>
      </c>
      <c r="D23" s="1">
        <f t="shared" si="3"/>
        <v>23.521599049608639</v>
      </c>
    </row>
    <row r="24" spans="1:4">
      <c r="A24" s="1">
        <v>2</v>
      </c>
      <c r="B24" s="1">
        <f t="shared" si="1"/>
        <v>7.4335975736715013E-6</v>
      </c>
      <c r="C24" s="1">
        <f t="shared" si="2"/>
        <v>0.99999971334842808</v>
      </c>
      <c r="D24" s="1">
        <f t="shared" si="3"/>
        <v>25.932519831617832</v>
      </c>
    </row>
    <row r="25" spans="1:4">
      <c r="A25" s="1">
        <v>2.1</v>
      </c>
      <c r="B25" s="1">
        <f t="shared" si="1"/>
        <v>5.3848800212716368E-7</v>
      </c>
      <c r="C25" s="1">
        <f t="shared" si="2"/>
        <v>0.99999998101043752</v>
      </c>
      <c r="D25" s="1">
        <f t="shared" si="3"/>
        <v>28.357051551349407</v>
      </c>
    </row>
    <row r="26" spans="1:4">
      <c r="A26" s="1">
        <v>2.2000000000000002</v>
      </c>
      <c r="B26" s="1">
        <f t="shared" si="1"/>
        <v>3.0379414249116423E-8</v>
      </c>
      <c r="C26" s="1">
        <f t="shared" si="2"/>
        <v>0.9999999990134123</v>
      </c>
      <c r="D26" s="1">
        <f t="shared" si="3"/>
        <v>30.792411294044797</v>
      </c>
    </row>
    <row r="27" spans="1:4">
      <c r="A27" s="1">
        <v>2.2999999999999998</v>
      </c>
      <c r="B27" s="1">
        <f t="shared" si="1"/>
        <v>1.33477830738144E-9</v>
      </c>
      <c r="C27" s="1">
        <f t="shared" si="2"/>
        <v>0.99999999995984001</v>
      </c>
      <c r="D27" s="1">
        <f t="shared" si="3"/>
        <v>33.236522854099476</v>
      </c>
    </row>
    <row r="28" spans="1:4">
      <c r="A28" s="1">
        <v>2.4</v>
      </c>
      <c r="B28" s="1">
        <f t="shared" si="1"/>
        <v>4.5673602041823286E-11</v>
      </c>
      <c r="C28" s="1">
        <f t="shared" si="2"/>
        <v>0.99999999999872013</v>
      </c>
      <c r="D28" s="1">
        <f t="shared" si="3"/>
        <v>35.686262514958997</v>
      </c>
    </row>
    <row r="29" spans="1:4">
      <c r="A29" s="1">
        <v>2.5</v>
      </c>
      <c r="B29" s="1">
        <f t="shared" si="1"/>
        <v>1.2171602665145133E-12</v>
      </c>
      <c r="C29" s="1">
        <f t="shared" si="2"/>
        <v>0.99999999999996814</v>
      </c>
      <c r="D29" s="1">
        <f t="shared" si="3"/>
        <v>38.199320715853212</v>
      </c>
    </row>
    <row r="30" spans="1:4">
      <c r="A30" s="1">
        <v>2.6</v>
      </c>
      <c r="B30" s="1">
        <f t="shared" si="1"/>
        <v>2.526135541768446E-14</v>
      </c>
      <c r="C30" s="1">
        <f t="shared" si="2"/>
        <v>0.99999999999999933</v>
      </c>
      <c r="D30" s="1">
        <f t="shared" si="3"/>
        <v>37.922343615319129</v>
      </c>
    </row>
    <row r="31" spans="1:4">
      <c r="A31" s="1">
        <v>2.7</v>
      </c>
      <c r="B31" s="1">
        <f t="shared" si="1"/>
        <v>4.0831178158347744E-16</v>
      </c>
      <c r="C31" s="1">
        <f t="shared" si="2"/>
        <v>1</v>
      </c>
      <c r="D31" s="1" t="e">
        <f t="shared" si="3"/>
        <v>#DIV/0!</v>
      </c>
    </row>
    <row r="32" spans="1:4">
      <c r="A32" s="1">
        <v>2.8</v>
      </c>
      <c r="B32" s="1">
        <f t="shared" si="1"/>
        <v>5.1398867858345303E-18</v>
      </c>
      <c r="C32" s="1">
        <f t="shared" si="2"/>
        <v>1</v>
      </c>
      <c r="D32" s="1" t="e">
        <f t="shared" si="3"/>
        <v>#DIV/0!</v>
      </c>
    </row>
    <row r="33" spans="1:4">
      <c r="A33" s="1">
        <v>2.9</v>
      </c>
      <c r="B33" s="1">
        <f t="shared" si="1"/>
        <v>5.0389676971500407E-20</v>
      </c>
      <c r="C33" s="1">
        <f t="shared" si="2"/>
        <v>1</v>
      </c>
      <c r="D33" s="1" t="e">
        <f t="shared" si="3"/>
        <v>#DIV/0!</v>
      </c>
    </row>
    <row r="34" spans="1:4">
      <c r="A34" s="1">
        <v>3</v>
      </c>
      <c r="B34" s="1">
        <f t="shared" si="1"/>
        <v>3.8472993133532361E-22</v>
      </c>
      <c r="C34" s="1">
        <f t="shared" si="2"/>
        <v>1</v>
      </c>
      <c r="D34" s="1" t="e">
        <f t="shared" si="3"/>
        <v>#DIV/0!</v>
      </c>
    </row>
    <row r="35" spans="1:4">
      <c r="A35" s="1">
        <v>3.1</v>
      </c>
      <c r="B35" s="1">
        <f t="shared" si="1"/>
        <v>2.2876877952604186E-24</v>
      </c>
      <c r="C35" s="1">
        <f t="shared" si="2"/>
        <v>1</v>
      </c>
      <c r="D35" s="1" t="e">
        <f t="shared" si="3"/>
        <v>#DIV/0!</v>
      </c>
    </row>
    <row r="36" spans="1:4">
      <c r="A36" s="1">
        <v>3.2</v>
      </c>
      <c r="B36" s="1">
        <f t="shared" si="1"/>
        <v>1.0594096267546766E-26</v>
      </c>
      <c r="C36" s="1">
        <f t="shared" si="2"/>
        <v>1</v>
      </c>
      <c r="D36" s="1" t="e">
        <f t="shared" si="3"/>
        <v>#DIV/0!</v>
      </c>
    </row>
    <row r="37" spans="1:4">
      <c r="A37" s="1">
        <v>3.3</v>
      </c>
      <c r="B37" s="1">
        <f t="shared" si="1"/>
        <v>3.8208277057937098E-29</v>
      </c>
      <c r="C37" s="1">
        <f t="shared" si="2"/>
        <v>1</v>
      </c>
      <c r="D37" s="1" t="e">
        <f t="shared" si="3"/>
        <v>#DIV/0!</v>
      </c>
    </row>
    <row r="38" spans="1:4">
      <c r="A38" s="1">
        <v>3.4</v>
      </c>
      <c r="B38" s="1">
        <f t="shared" si="1"/>
        <v>1.0731918678315453E-31</v>
      </c>
      <c r="C38" s="1">
        <f t="shared" si="2"/>
        <v>1</v>
      </c>
      <c r="D38" s="1" t="e">
        <f t="shared" si="3"/>
        <v>#DIV/0!</v>
      </c>
    </row>
    <row r="39" spans="1:4">
      <c r="A39" s="1">
        <v>3.5</v>
      </c>
      <c r="B39" s="1">
        <f t="shared" si="1"/>
        <v>2.3475976789876057E-34</v>
      </c>
      <c r="C39" s="1">
        <f t="shared" si="2"/>
        <v>1</v>
      </c>
      <c r="D39" s="1" t="e">
        <f t="shared" si="3"/>
        <v>#DIV/0!</v>
      </c>
    </row>
    <row r="40" spans="1:4">
      <c r="A40" s="1">
        <v>3.6</v>
      </c>
      <c r="B40" s="1">
        <f t="shared" si="1"/>
        <v>3.9994138785034622E-37</v>
      </c>
      <c r="C40" s="1">
        <f t="shared" si="2"/>
        <v>1</v>
      </c>
      <c r="D40" s="1" t="e">
        <f t="shared" si="3"/>
        <v>#DIV/0!</v>
      </c>
    </row>
    <row r="41" spans="1:4">
      <c r="A41" s="1">
        <v>3.7</v>
      </c>
      <c r="B41" s="1">
        <f t="shared" si="1"/>
        <v>5.306344069576079E-40</v>
      </c>
      <c r="C41" s="1">
        <f t="shared" si="2"/>
        <v>1</v>
      </c>
      <c r="D41" s="1" t="e">
        <f t="shared" si="3"/>
        <v>#DIV/0!</v>
      </c>
    </row>
    <row r="42" spans="1:4">
      <c r="A42" s="1">
        <v>3.8</v>
      </c>
      <c r="B42" s="1">
        <f t="shared" si="1"/>
        <v>5.4830327969450119E-43</v>
      </c>
      <c r="C42" s="1">
        <f t="shared" si="2"/>
        <v>1</v>
      </c>
      <c r="D42" s="1" t="e">
        <f t="shared" si="3"/>
        <v>#DIV/0!</v>
      </c>
    </row>
    <row r="43" spans="1:4">
      <c r="A43" s="1">
        <v>3.9</v>
      </c>
      <c r="B43" s="1">
        <f t="shared" si="1"/>
        <v>4.4123774872974744E-46</v>
      </c>
      <c r="C43" s="1">
        <f t="shared" si="2"/>
        <v>1</v>
      </c>
      <c r="D43" s="1" t="e">
        <f t="shared" si="3"/>
        <v>#DIV/0!</v>
      </c>
    </row>
    <row r="44" spans="1:4">
      <c r="A44" s="1">
        <v>4</v>
      </c>
      <c r="B44" s="1">
        <f t="shared" si="1"/>
        <v>2.7653547749222862E-49</v>
      </c>
      <c r="C44" s="1">
        <f t="shared" si="2"/>
        <v>1</v>
      </c>
      <c r="D44" s="1" t="e">
        <f t="shared" si="3"/>
        <v>#DIV/0!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selection activeCell="E2" sqref="E2"/>
    </sheetView>
  </sheetViews>
  <sheetFormatPr baseColWidth="10" defaultRowHeight="12.75"/>
  <cols>
    <col min="1" max="1" width="15" bestFit="1" customWidth="1"/>
    <col min="2" max="3" width="12.42578125" bestFit="1" customWidth="1"/>
    <col min="4" max="4" width="36.28515625" bestFit="1" customWidth="1"/>
  </cols>
  <sheetData>
    <row r="1" spans="1:5" ht="33">
      <c r="A1" s="1" t="s">
        <v>8</v>
      </c>
      <c r="B1" s="1">
        <v>3</v>
      </c>
      <c r="C1" s="1"/>
      <c r="D1" s="1"/>
      <c r="E1" s="1"/>
    </row>
    <row r="2" spans="1:5" ht="33">
      <c r="A2" s="1" t="s">
        <v>7</v>
      </c>
      <c r="B2" s="1">
        <v>1</v>
      </c>
      <c r="C2" s="1"/>
      <c r="D2" s="1"/>
      <c r="E2" s="1" t="s">
        <v>11</v>
      </c>
    </row>
    <row r="3" spans="1:5" ht="33">
      <c r="A3" s="1"/>
      <c r="B3" s="1" t="s">
        <v>2</v>
      </c>
      <c r="C3" s="1" t="s">
        <v>3</v>
      </c>
      <c r="D3" s="1" t="s">
        <v>10</v>
      </c>
      <c r="E3" s="1" t="s">
        <v>9</v>
      </c>
    </row>
    <row r="4" spans="1:5" ht="33">
      <c r="A4" s="1">
        <v>0</v>
      </c>
      <c r="B4" s="1">
        <v>0</v>
      </c>
      <c r="C4" s="1">
        <v>0</v>
      </c>
      <c r="D4" s="1">
        <f t="shared" ref="D4:D13" si="0">B4/(1-C4)</f>
        <v>0</v>
      </c>
      <c r="E4" s="1">
        <f>WEIBULL!$B$1*POWER(WEIBULL!A4,WEIBULL!$B$1-1)/POWER(WEIBULL!$B$2,WEIBULL!$B$1)</f>
        <v>0</v>
      </c>
    </row>
    <row r="5" spans="1:5" ht="33">
      <c r="A5" s="1">
        <v>0.1</v>
      </c>
      <c r="B5" s="1">
        <f>WEIBULL($A5,$B$1,$B$2,0)</f>
        <v>2.9970014995001265E-2</v>
      </c>
      <c r="C5" s="1">
        <f>WEIBULL($A5,$B$1,$B$2,1)</f>
        <v>9.9950016662497809E-4</v>
      </c>
      <c r="D5" s="1">
        <f t="shared" si="0"/>
        <v>3.0000000000000013E-2</v>
      </c>
      <c r="E5" s="1">
        <f>WEIBULL!$B$1*POWER(WEIBULL!A5,WEIBULL!$B$1-1)/POWER(WEIBULL!$B$2,WEIBULL!$B$1)</f>
        <v>3.0000000000000006E-2</v>
      </c>
    </row>
    <row r="6" spans="1:5" ht="33">
      <c r="A6" s="1">
        <v>0.2</v>
      </c>
      <c r="B6" s="1">
        <f t="shared" ref="B6:B44" si="1">WEIBULL($A6,$B$1,$B$2,0)</f>
        <v>0.11904382978044731</v>
      </c>
      <c r="C6" s="1">
        <f t="shared" ref="C6:C44" si="2">WEIBULL($A6,$B$1,$B$2,1)</f>
        <v>7.9680851629393423E-3</v>
      </c>
      <c r="D6" s="1">
        <f t="shared" si="0"/>
        <v>0.12000000000000002</v>
      </c>
      <c r="E6" s="1">
        <f>WEIBULL!$B$1*POWER(WEIBULL!A6,WEIBULL!$B$1-1)/POWER(WEIBULL!$B$2,WEIBULL!$B$1)</f>
        <v>0.12000000000000002</v>
      </c>
    </row>
    <row r="7" spans="1:5" ht="33">
      <c r="A7" s="1">
        <v>0.3</v>
      </c>
      <c r="B7" s="1">
        <f t="shared" si="1"/>
        <v>0.26280753521157091</v>
      </c>
      <c r="C7" s="1">
        <f t="shared" si="2"/>
        <v>2.6638758475663216E-2</v>
      </c>
      <c r="D7" s="1">
        <f t="shared" si="0"/>
        <v>0.26999999999999996</v>
      </c>
      <c r="E7" s="1">
        <f>WEIBULL!$B$1*POWER(WEIBULL!A7,WEIBULL!$B$1-1)/POWER(WEIBULL!$B$2,WEIBULL!$B$1)</f>
        <v>0.27</v>
      </c>
    </row>
    <row r="8" spans="1:5" ht="33">
      <c r="A8" s="1">
        <v>0.4</v>
      </c>
      <c r="B8" s="1">
        <f t="shared" si="1"/>
        <v>0.45024239977475022</v>
      </c>
      <c r="C8" s="1">
        <f t="shared" si="2"/>
        <v>6.1995000469270534E-2</v>
      </c>
      <c r="D8" s="1">
        <f t="shared" si="0"/>
        <v>0.48000000000000009</v>
      </c>
      <c r="E8" s="1">
        <f>WEIBULL!$B$1*POWER(WEIBULL!A8,WEIBULL!$B$1-1)/POWER(WEIBULL!$B$2,WEIBULL!$B$1)</f>
        <v>0.48000000000000009</v>
      </c>
    </row>
    <row r="9" spans="1:5" ht="33">
      <c r="A9" s="1">
        <v>0.5</v>
      </c>
      <c r="B9" s="1">
        <f t="shared" si="1"/>
        <v>0.66187267693844654</v>
      </c>
      <c r="C9" s="1">
        <f t="shared" si="2"/>
        <v>0.11750309741540466</v>
      </c>
      <c r="D9" s="1">
        <f t="shared" si="0"/>
        <v>0.75</v>
      </c>
      <c r="E9" s="1">
        <f>WEIBULL!$B$1*POWER(WEIBULL!A9,WEIBULL!$B$1-1)/POWER(WEIBULL!$B$2,WEIBULL!$B$1)</f>
        <v>0.75</v>
      </c>
    </row>
    <row r="10" spans="1:5" ht="33">
      <c r="A10" s="1">
        <v>0.6</v>
      </c>
      <c r="B10" s="1">
        <f t="shared" si="1"/>
        <v>0.87019412602335811</v>
      </c>
      <c r="C10" s="1">
        <f t="shared" si="2"/>
        <v>0.19426469812652036</v>
      </c>
      <c r="D10" s="1">
        <f t="shared" si="0"/>
        <v>1.08</v>
      </c>
      <c r="E10" s="1">
        <f>WEIBULL!$B$1*POWER(WEIBULL!A10,WEIBULL!$B$1-1)/POWER(WEIBULL!$B$2,WEIBULL!$B$1)</f>
        <v>1.08</v>
      </c>
    </row>
    <row r="11" spans="1:5" ht="33">
      <c r="A11" s="1">
        <v>0.7</v>
      </c>
      <c r="B11" s="1">
        <f t="shared" si="1"/>
        <v>1.0431681709935066</v>
      </c>
      <c r="C11" s="1">
        <f t="shared" si="2"/>
        <v>0.29036178843979132</v>
      </c>
      <c r="D11" s="1">
        <f t="shared" si="0"/>
        <v>1.4699999999999998</v>
      </c>
      <c r="E11" s="1">
        <f>WEIBULL!$B$1*POWER(WEIBULL!A11,WEIBULL!$B$1-1)/POWER(WEIBULL!$B$2,WEIBULL!$B$1)</f>
        <v>1.4699999999999998</v>
      </c>
    </row>
    <row r="12" spans="1:5" ht="33">
      <c r="A12" s="1">
        <v>0.8</v>
      </c>
      <c r="B12" s="1">
        <f t="shared" si="1"/>
        <v>1.1506479126634337</v>
      </c>
      <c r="C12" s="1">
        <f t="shared" si="2"/>
        <v>0.40070421215446161</v>
      </c>
      <c r="D12" s="1">
        <f t="shared" si="0"/>
        <v>1.92</v>
      </c>
      <c r="E12" s="1">
        <f>WEIBULL!$B$1*POWER(WEIBULL!A12,WEIBULL!$B$1-1)/POWER(WEIBULL!$B$2,WEIBULL!$B$1)</f>
        <v>1.9200000000000004</v>
      </c>
    </row>
    <row r="13" spans="1:5" ht="33">
      <c r="A13" s="1">
        <v>0.9</v>
      </c>
      <c r="B13" s="1">
        <f t="shared" si="1"/>
        <v>1.172210470479756</v>
      </c>
      <c r="C13" s="1">
        <f t="shared" si="2"/>
        <v>0.51760885988487404</v>
      </c>
      <c r="D13" s="1">
        <f t="shared" si="0"/>
        <v>2.4299999999999997</v>
      </c>
      <c r="E13" s="1">
        <f>WEIBULL!$B$1*POWER(WEIBULL!A13,WEIBULL!$B$1-1)/POWER(WEIBULL!$B$2,WEIBULL!$B$1)</f>
        <v>2.4300000000000002</v>
      </c>
    </row>
    <row r="14" spans="1:5" ht="33">
      <c r="A14" s="1">
        <v>1</v>
      </c>
      <c r="B14" s="1">
        <f t="shared" si="1"/>
        <v>1.103638323514327</v>
      </c>
      <c r="C14" s="1">
        <f t="shared" si="2"/>
        <v>0.63212055882855767</v>
      </c>
      <c r="D14" s="1">
        <f>B14/(1-C14)</f>
        <v>3</v>
      </c>
      <c r="E14" s="1">
        <f>WEIBULL!$B$1*POWER(WEIBULL!A14,WEIBULL!$B$1-1)/POWER(WEIBULL!$B$2,WEIBULL!$B$1)</f>
        <v>3</v>
      </c>
    </row>
    <row r="15" spans="1:5" ht="33">
      <c r="A15" s="1">
        <v>1.1000000000000001</v>
      </c>
      <c r="B15" s="1">
        <f t="shared" si="1"/>
        <v>0.95909288592610309</v>
      </c>
      <c r="C15" s="1">
        <f t="shared" si="2"/>
        <v>0.73578708376691382</v>
      </c>
      <c r="D15" s="1">
        <f t="shared" ref="D15:D37" si="3">B15/(1-C15)</f>
        <v>3.6300000000000008</v>
      </c>
      <c r="E15" s="1">
        <f>WEIBULL!$B$1*POWER(WEIBULL!A15,WEIBULL!$B$1-1)/POWER(WEIBULL!$B$2,WEIBULL!$B$1)</f>
        <v>3.6300000000000008</v>
      </c>
    </row>
    <row r="16" spans="1:5" ht="33">
      <c r="A16" s="1">
        <v>1.2</v>
      </c>
      <c r="B16" s="1">
        <f t="shared" si="1"/>
        <v>0.76740192113098304</v>
      </c>
      <c r="C16" s="1">
        <f t="shared" si="2"/>
        <v>0.82236066640486505</v>
      </c>
      <c r="D16" s="1">
        <f t="shared" si="3"/>
        <v>4.32</v>
      </c>
      <c r="E16" s="1">
        <f>WEIBULL!$B$1*POWER(WEIBULL!A16,WEIBULL!$B$1-1)/POWER(WEIBULL!$B$2,WEIBULL!$B$1)</f>
        <v>4.32</v>
      </c>
    </row>
    <row r="17" spans="1:5" ht="33">
      <c r="A17" s="1">
        <v>1.3</v>
      </c>
      <c r="B17" s="1">
        <f t="shared" si="1"/>
        <v>0.56345985943965304</v>
      </c>
      <c r="C17" s="1">
        <f t="shared" si="2"/>
        <v>0.88886393304937805</v>
      </c>
      <c r="D17" s="1">
        <f t="shared" si="3"/>
        <v>5.0699999999999976</v>
      </c>
      <c r="E17" s="1">
        <f>WEIBULL!$B$1*POWER(WEIBULL!A17,WEIBULL!$B$1-1)/POWER(WEIBULL!$B$2,WEIBULL!$B$1)</f>
        <v>5.07</v>
      </c>
    </row>
    <row r="18" spans="1:5" ht="33">
      <c r="A18" s="1">
        <v>1.4</v>
      </c>
      <c r="B18" s="1">
        <f t="shared" si="1"/>
        <v>0.3781579785162158</v>
      </c>
      <c r="C18" s="1">
        <f t="shared" si="2"/>
        <v>0.93568741861969118</v>
      </c>
      <c r="D18" s="1">
        <f t="shared" si="3"/>
        <v>5.879999999999999</v>
      </c>
      <c r="E18" s="1">
        <f>WEIBULL!$B$1*POWER(WEIBULL!A18,WEIBULL!$B$1-1)/POWER(WEIBULL!$B$2,WEIBULL!$B$1)</f>
        <v>5.879999999999999</v>
      </c>
    </row>
    <row r="19" spans="1:5" ht="33">
      <c r="A19" s="1">
        <v>1.5</v>
      </c>
      <c r="B19" s="1">
        <f t="shared" si="1"/>
        <v>0.23097229860374571</v>
      </c>
      <c r="C19" s="1">
        <f t="shared" si="2"/>
        <v>0.96578188168833401</v>
      </c>
      <c r="D19" s="1">
        <f t="shared" si="3"/>
        <v>6.750000000000008</v>
      </c>
      <c r="E19" s="1">
        <f>WEIBULL!$B$1*POWER(WEIBULL!A19,WEIBULL!$B$1-1)/POWER(WEIBULL!$B$2,WEIBULL!$B$1)</f>
        <v>6.75</v>
      </c>
    </row>
    <row r="20" spans="1:5" ht="33">
      <c r="A20" s="1">
        <v>1.6</v>
      </c>
      <c r="B20" s="1">
        <f t="shared" si="1"/>
        <v>0.12778827925803735</v>
      </c>
      <c r="C20" s="1">
        <f t="shared" si="2"/>
        <v>0.98336090113827634</v>
      </c>
      <c r="D20" s="1">
        <f t="shared" si="3"/>
        <v>7.6799999999999802</v>
      </c>
      <c r="E20" s="1">
        <f>WEIBULL!$B$1*POWER(WEIBULL!A20,WEIBULL!$B$1-1)/POWER(WEIBULL!$B$2,WEIBULL!$B$1)</f>
        <v>7.6800000000000015</v>
      </c>
    </row>
    <row r="21" spans="1:5" ht="33">
      <c r="A21" s="1">
        <v>1.7</v>
      </c>
      <c r="B21" s="1">
        <f t="shared" si="1"/>
        <v>6.3728002761671967E-2</v>
      </c>
      <c r="C21" s="1">
        <f t="shared" si="2"/>
        <v>0.99264959599057989</v>
      </c>
      <c r="D21" s="1">
        <f t="shared" si="3"/>
        <v>8.6699999999999502</v>
      </c>
      <c r="E21" s="1">
        <f>WEIBULL!$B$1*POWER(WEIBULL!A21,WEIBULL!$B$1-1)/POWER(WEIBULL!$B$2,WEIBULL!$B$1)</f>
        <v>8.6699999999999982</v>
      </c>
    </row>
    <row r="22" spans="1:5" ht="33">
      <c r="A22" s="1">
        <v>1.8</v>
      </c>
      <c r="B22" s="1">
        <f t="shared" si="1"/>
        <v>2.8501049109435395E-2</v>
      </c>
      <c r="C22" s="1">
        <f t="shared" si="2"/>
        <v>0.99706779330149842</v>
      </c>
      <c r="D22" s="1">
        <f t="shared" si="3"/>
        <v>9.7200000000000042</v>
      </c>
      <c r="E22" s="1">
        <f>WEIBULL!$B$1*POWER(WEIBULL!A22,WEIBULL!$B$1-1)/POWER(WEIBULL!$B$2,WEIBULL!$B$1)</f>
        <v>9.7200000000000006</v>
      </c>
    </row>
    <row r="23" spans="1:5" ht="33">
      <c r="A23" s="1">
        <v>1.9</v>
      </c>
      <c r="B23" s="1">
        <f t="shared" si="1"/>
        <v>1.1371103310012048E-2</v>
      </c>
      <c r="C23" s="1">
        <f t="shared" si="2"/>
        <v>0.99895003662880777</v>
      </c>
      <c r="D23" s="1">
        <f t="shared" si="3"/>
        <v>10.830000000000179</v>
      </c>
      <c r="E23" s="1">
        <f>WEIBULL!$B$1*POWER(WEIBULL!A23,WEIBULL!$B$1-1)/POWER(WEIBULL!$B$2,WEIBULL!$B$1)</f>
        <v>10.83</v>
      </c>
    </row>
    <row r="24" spans="1:5" ht="33">
      <c r="A24" s="1">
        <v>2</v>
      </c>
      <c r="B24" s="1">
        <f t="shared" si="1"/>
        <v>4.0255515348301494E-3</v>
      </c>
      <c r="C24" s="1">
        <f t="shared" si="2"/>
        <v>0.99966453737209748</v>
      </c>
      <c r="D24" s="1">
        <f t="shared" si="3"/>
        <v>11.99999999999986</v>
      </c>
      <c r="E24" s="1">
        <f>WEIBULL!$B$1*POWER(WEIBULL!A24,WEIBULL!$B$1-1)/POWER(WEIBULL!$B$2,WEIBULL!$B$1)</f>
        <v>12</v>
      </c>
    </row>
    <row r="25" spans="1:5" ht="33">
      <c r="A25" s="1">
        <v>2.1</v>
      </c>
      <c r="B25" s="1">
        <f t="shared" si="1"/>
        <v>1.2576466759559796E-3</v>
      </c>
      <c r="C25" s="1">
        <f t="shared" si="2"/>
        <v>0.99990493978261863</v>
      </c>
      <c r="D25" s="1">
        <f t="shared" si="3"/>
        <v>13.230000000004667</v>
      </c>
      <c r="E25" s="1">
        <f>WEIBULL!$B$1*POWER(WEIBULL!A25,WEIBULL!$B$1-1)/POWER(WEIBULL!$B$2,WEIBULL!$B$1)</f>
        <v>13.23</v>
      </c>
    </row>
    <row r="26" spans="1:5" ht="33">
      <c r="A26" s="1">
        <v>2.2000000000000002</v>
      </c>
      <c r="B26" s="1">
        <f t="shared" si="1"/>
        <v>3.4482518117087354E-4</v>
      </c>
      <c r="C26" s="1">
        <f t="shared" si="2"/>
        <v>0.99997625170928572</v>
      </c>
      <c r="D26" s="1">
        <f t="shared" si="3"/>
        <v>14.519999999982515</v>
      </c>
      <c r="E26" s="1">
        <f>WEIBULL!$B$1*POWER(WEIBULL!A26,WEIBULL!$B$1-1)/POWER(WEIBULL!$B$2,WEIBULL!$B$1)</f>
        <v>14.520000000000003</v>
      </c>
    </row>
    <row r="27" spans="1:5" ht="33">
      <c r="A27" s="1">
        <v>2.2999999999999998</v>
      </c>
      <c r="B27" s="1">
        <f t="shared" si="1"/>
        <v>8.2511781772055278E-5</v>
      </c>
      <c r="C27" s="1">
        <f t="shared" si="2"/>
        <v>0.99999480076989467</v>
      </c>
      <c r="D27" s="1">
        <f t="shared" si="3"/>
        <v>15.870000000074901</v>
      </c>
      <c r="E27" s="1">
        <f>WEIBULL!$B$1*POWER(WEIBULL!A27,WEIBULL!$B$1-1)/POWER(WEIBULL!$B$2,WEIBULL!$B$1)</f>
        <v>15.869999999999997</v>
      </c>
    </row>
    <row r="28" spans="1:5" ht="33">
      <c r="A28" s="1">
        <v>2.4</v>
      </c>
      <c r="B28" s="1">
        <f t="shared" si="1"/>
        <v>1.7133923373468016E-5</v>
      </c>
      <c r="C28" s="1">
        <f t="shared" si="2"/>
        <v>0.99999900845350853</v>
      </c>
      <c r="D28" s="1">
        <f t="shared" si="3"/>
        <v>17.280000000892432</v>
      </c>
      <c r="E28" s="1">
        <f>WEIBULL!$B$1*POWER(WEIBULL!A28,WEIBULL!$B$1-1)/POWER(WEIBULL!$B$2,WEIBULL!$B$1)</f>
        <v>17.28</v>
      </c>
    </row>
    <row r="29" spans="1:5" ht="33">
      <c r="A29" s="1">
        <v>2.5</v>
      </c>
      <c r="B29" s="1">
        <f t="shared" si="1"/>
        <v>3.0700821198577688E-6</v>
      </c>
      <c r="C29" s="1">
        <f t="shared" si="2"/>
        <v>0.99999983626228695</v>
      </c>
      <c r="D29" s="1">
        <f t="shared" si="3"/>
        <v>18.75000000049263</v>
      </c>
      <c r="E29" s="1">
        <f>WEIBULL!$B$1*POWER(WEIBULL!A29,WEIBULL!$B$1-1)/POWER(WEIBULL!$B$2,WEIBULL!$B$1)</f>
        <v>18.75</v>
      </c>
    </row>
    <row r="30" spans="1:5" ht="33">
      <c r="A30" s="1">
        <v>2.6</v>
      </c>
      <c r="B30" s="1">
        <f t="shared" si="1"/>
        <v>4.7196319963425076E-7</v>
      </c>
      <c r="C30" s="1">
        <f t="shared" si="2"/>
        <v>0.99999997672765284</v>
      </c>
      <c r="D30" s="1">
        <f t="shared" si="3"/>
        <v>20.279999966466715</v>
      </c>
      <c r="E30" s="1">
        <f>WEIBULL!$B$1*POWER(WEIBULL!A30,WEIBULL!$B$1-1)/POWER(WEIBULL!$B$2,WEIBULL!$B$1)</f>
        <v>20.28</v>
      </c>
    </row>
    <row r="31" spans="1:5" ht="33">
      <c r="A31" s="1">
        <v>2.7</v>
      </c>
      <c r="B31" s="1">
        <f t="shared" si="1"/>
        <v>6.1891426945098721E-8</v>
      </c>
      <c r="C31" s="1">
        <f t="shared" si="2"/>
        <v>0.99999999717003074</v>
      </c>
      <c r="D31" s="1">
        <f t="shared" si="3"/>
        <v>21.869999735769923</v>
      </c>
      <c r="E31" s="1">
        <f>WEIBULL!$B$1*POWER(WEIBULL!A31,WEIBULL!$B$1-1)/POWER(WEIBULL!$B$2,WEIBULL!$B$1)</f>
        <v>21.870000000000005</v>
      </c>
    </row>
    <row r="32" spans="1:5" ht="33">
      <c r="A32" s="1">
        <v>2.8</v>
      </c>
      <c r="B32" s="1">
        <f t="shared" si="1"/>
        <v>6.8834292135887674E-9</v>
      </c>
      <c r="C32" s="1">
        <f t="shared" si="2"/>
        <v>0.99999999970733722</v>
      </c>
      <c r="D32" s="1">
        <f t="shared" si="3"/>
        <v>23.520001912959554</v>
      </c>
      <c r="E32" s="1">
        <f>WEIBULL!$B$1*POWER(WEIBULL!A32,WEIBULL!$B$1-1)/POWER(WEIBULL!$B$2,WEIBULL!$B$1)</f>
        <v>23.519999999999996</v>
      </c>
    </row>
    <row r="33" spans="1:5" ht="33">
      <c r="A33" s="1">
        <v>2.9</v>
      </c>
      <c r="B33" s="1">
        <f t="shared" si="1"/>
        <v>6.4551915116839944E-10</v>
      </c>
      <c r="C33" s="1">
        <f t="shared" si="2"/>
        <v>0.99999999997441458</v>
      </c>
      <c r="D33" s="1">
        <f t="shared" si="3"/>
        <v>25.22995846148692</v>
      </c>
      <c r="E33" s="1">
        <f>WEIBULL!$B$1*POWER(WEIBULL!A33,WEIBULL!$B$1-1)/POWER(WEIBULL!$B$2,WEIBULL!$B$1)</f>
        <v>25.23</v>
      </c>
    </row>
    <row r="34" spans="1:5" ht="33">
      <c r="A34" s="1">
        <v>3</v>
      </c>
      <c r="B34" s="1">
        <f t="shared" si="1"/>
        <v>5.0747278046555261E-11</v>
      </c>
      <c r="C34" s="1">
        <f t="shared" si="2"/>
        <v>0.9999999999981205</v>
      </c>
      <c r="D34" s="1">
        <f t="shared" si="3"/>
        <v>27.000463406052717</v>
      </c>
      <c r="E34" s="1">
        <f>WEIBULL!$B$1*POWER(WEIBULL!A34,WEIBULL!$B$1-1)/POWER(WEIBULL!$B$2,WEIBULL!$B$1)</f>
        <v>27</v>
      </c>
    </row>
    <row r="35" spans="1:5" ht="33">
      <c r="A35" s="1">
        <v>3.1</v>
      </c>
      <c r="B35" s="1">
        <f t="shared" si="1"/>
        <v>3.3248934469985133E-12</v>
      </c>
      <c r="C35" s="1">
        <f t="shared" si="2"/>
        <v>0.99999999999988465</v>
      </c>
      <c r="D35" s="1">
        <f t="shared" si="3"/>
        <v>28.823847716937649</v>
      </c>
      <c r="E35" s="1">
        <f>WEIBULL!$B$1*POWER(WEIBULL!A35,WEIBULL!$B$1-1)/POWER(WEIBULL!$B$2,WEIBULL!$B$1)</f>
        <v>28.830000000000005</v>
      </c>
    </row>
    <row r="36" spans="1:5" ht="33">
      <c r="A36" s="1">
        <v>3.2</v>
      </c>
      <c r="B36" s="1">
        <f t="shared" si="1"/>
        <v>1.8049269448565438E-13</v>
      </c>
      <c r="C36" s="1">
        <f t="shared" si="2"/>
        <v>0.99999999999999412</v>
      </c>
      <c r="D36" s="1">
        <f t="shared" si="3"/>
        <v>30.674220061459994</v>
      </c>
      <c r="E36" s="1">
        <f>WEIBULL!$B$1*POWER(WEIBULL!A36,WEIBULL!$B$1-1)/POWER(WEIBULL!$B$2,WEIBULL!$B$1)</f>
        <v>30.720000000000006</v>
      </c>
    </row>
    <row r="37" spans="1:5" ht="33">
      <c r="A37" s="1">
        <v>3.3</v>
      </c>
      <c r="B37" s="1">
        <f t="shared" si="1"/>
        <v>8.0706467415254733E-15</v>
      </c>
      <c r="C37" s="1">
        <f t="shared" si="2"/>
        <v>0.99999999999999978</v>
      </c>
      <c r="D37" s="1">
        <f t="shared" si="3"/>
        <v>36.346961657773029</v>
      </c>
      <c r="E37" s="1">
        <f>WEIBULL!$B$1*POWER(WEIBULL!A37,WEIBULL!$B$1-1)/POWER(WEIBULL!$B$2,WEIBULL!$B$1)</f>
        <v>32.669999999999995</v>
      </c>
    </row>
    <row r="38" spans="1:5" ht="33">
      <c r="A38" s="1">
        <v>3.4</v>
      </c>
      <c r="B38" s="1">
        <f t="shared" si="1"/>
        <v>2.9550767983718411E-16</v>
      </c>
      <c r="C38" s="1">
        <f t="shared" si="2"/>
        <v>1</v>
      </c>
      <c r="D38" s="1">
        <v>0</v>
      </c>
      <c r="E38" s="1">
        <f>WEIBULL!$B$1*POWER(WEIBULL!A38,WEIBULL!$B$1-1)/POWER(WEIBULL!$B$2,WEIBULL!$B$1)</f>
        <v>34.679999999999993</v>
      </c>
    </row>
    <row r="39" spans="1:5" ht="33">
      <c r="A39" s="1">
        <v>3.5</v>
      </c>
      <c r="B39" s="1">
        <f t="shared" si="1"/>
        <v>8.8080836775538078E-18</v>
      </c>
      <c r="C39" s="1">
        <f t="shared" si="2"/>
        <v>1</v>
      </c>
      <c r="D39" s="1">
        <v>0</v>
      </c>
      <c r="E39" s="1">
        <f>WEIBULL!$B$1*POWER(WEIBULL!A39,WEIBULL!$B$1-1)/POWER(WEIBULL!$B$2,WEIBULL!$B$1)</f>
        <v>36.75</v>
      </c>
    </row>
    <row r="40" spans="1:5" ht="33">
      <c r="A40" s="1">
        <v>3.6</v>
      </c>
      <c r="B40" s="1">
        <f t="shared" si="1"/>
        <v>2.1246280387762484E-19</v>
      </c>
      <c r="C40" s="1">
        <f t="shared" si="2"/>
        <v>1</v>
      </c>
      <c r="D40" s="1">
        <v>0</v>
      </c>
      <c r="E40" s="1">
        <f>WEIBULL!$B$1*POWER(WEIBULL!A40,WEIBULL!$B$1-1)/POWER(WEIBULL!$B$2,WEIBULL!$B$1)</f>
        <v>38.880000000000003</v>
      </c>
    </row>
    <row r="41" spans="1:5" ht="33">
      <c r="A41" s="1">
        <v>3.7</v>
      </c>
      <c r="B41" s="1">
        <f t="shared" si="1"/>
        <v>4.1229333197493762E-21</v>
      </c>
      <c r="C41" s="1">
        <f t="shared" si="2"/>
        <v>1</v>
      </c>
      <c r="D41" s="1">
        <v>0</v>
      </c>
      <c r="E41" s="1">
        <f>WEIBULL!$B$1*POWER(WEIBULL!A41,WEIBULL!$B$1-1)/POWER(WEIBULL!$B$2,WEIBULL!$B$1)</f>
        <v>41.070000000000007</v>
      </c>
    </row>
    <row r="42" spans="1:5" ht="33">
      <c r="A42" s="1">
        <v>3.8</v>
      </c>
      <c r="B42" s="1">
        <f t="shared" si="1"/>
        <v>6.3985510160858652E-23</v>
      </c>
      <c r="C42" s="1">
        <f t="shared" si="2"/>
        <v>1</v>
      </c>
      <c r="D42" s="1">
        <v>0</v>
      </c>
      <c r="E42" s="1">
        <f>WEIBULL!$B$1*POWER(WEIBULL!A42,WEIBULL!$B$1-1)/POWER(WEIBULL!$B$2,WEIBULL!$B$1)</f>
        <v>43.32</v>
      </c>
    </row>
    <row r="43" spans="1:5" ht="33">
      <c r="A43" s="1">
        <v>3.9</v>
      </c>
      <c r="B43" s="1">
        <f t="shared" si="1"/>
        <v>7.8947084594771993E-25</v>
      </c>
      <c r="C43" s="1">
        <f t="shared" si="2"/>
        <v>1</v>
      </c>
      <c r="D43" s="1">
        <v>0</v>
      </c>
      <c r="E43" s="1">
        <f>WEIBULL!$B$1*POWER(WEIBULL!A43,WEIBULL!$B$1-1)/POWER(WEIBULL!$B$2,WEIBULL!$B$1)</f>
        <v>45.629999999999995</v>
      </c>
    </row>
    <row r="44" spans="1:5" ht="33">
      <c r="A44" s="1">
        <v>4</v>
      </c>
      <c r="B44" s="1">
        <f t="shared" si="1"/>
        <v>7.6982922746336242E-27</v>
      </c>
      <c r="C44" s="1">
        <f t="shared" si="2"/>
        <v>1</v>
      </c>
      <c r="D44" s="1">
        <v>0</v>
      </c>
      <c r="E44" s="1">
        <f>WEIBULL!$B$1*POWER(WEIBULL!A44,WEIBULL!$B$1-1)/POWER(WEIBULL!$B$2,WEIBULL!$B$1)</f>
        <v>48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4"/>
  <sheetViews>
    <sheetView workbookViewId="0">
      <selection activeCell="D3" sqref="D3"/>
    </sheetView>
  </sheetViews>
  <sheetFormatPr baseColWidth="10" defaultRowHeight="12.75"/>
  <cols>
    <col min="2" max="3" width="12.42578125" bestFit="1" customWidth="1"/>
  </cols>
  <sheetData>
    <row r="1" spans="1:4" ht="33">
      <c r="A1" s="1" t="s">
        <v>8</v>
      </c>
      <c r="B1" s="1">
        <v>0.5</v>
      </c>
      <c r="C1" s="1"/>
      <c r="D1" s="1"/>
    </row>
    <row r="2" spans="1:4" ht="33">
      <c r="A2" s="1" t="s">
        <v>7</v>
      </c>
      <c r="B2" s="1">
        <v>2</v>
      </c>
      <c r="C2" s="1"/>
      <c r="D2" s="1"/>
    </row>
    <row r="3" spans="1:4" ht="33">
      <c r="A3" s="1"/>
      <c r="B3" s="1" t="s">
        <v>2</v>
      </c>
      <c r="C3" s="1" t="s">
        <v>3</v>
      </c>
      <c r="D3" s="1" t="s">
        <v>10</v>
      </c>
    </row>
    <row r="4" spans="1:4" ht="33">
      <c r="A4" s="1">
        <v>0</v>
      </c>
      <c r="B4" s="1">
        <v>0</v>
      </c>
      <c r="C4" s="1">
        <v>0</v>
      </c>
      <c r="D4" s="1">
        <f t="shared" ref="D4:D13" si="0">B4/(1-C4)</f>
        <v>0</v>
      </c>
    </row>
    <row r="5" spans="1:4" ht="33">
      <c r="A5" s="1">
        <v>0.1</v>
      </c>
      <c r="B5" s="1">
        <f>WEIBULL($A5,$B$1,$B$2,0)</f>
        <v>0.89401294674762488</v>
      </c>
      <c r="C5" s="1">
        <f>WEIBULL($A5,$B$1,$B$2,1)</f>
        <v>0.20037051132296457</v>
      </c>
      <c r="D5" s="1">
        <f t="shared" si="0"/>
        <v>1.1180339887498949</v>
      </c>
    </row>
    <row r="6" spans="1:4" ht="33">
      <c r="A6" s="1">
        <v>0.2</v>
      </c>
      <c r="B6" s="1">
        <f t="shared" ref="B6:B44" si="1">WEIBULL($A6,$B$1,$B$2,0)</f>
        <v>0.57624084002099751</v>
      </c>
      <c r="C6" s="1">
        <f t="shared" ref="C6:C44" si="2">WEIBULL($A6,$B$1,$B$2,1)</f>
        <v>0.27110658588997549</v>
      </c>
      <c r="D6" s="1">
        <f t="shared" si="0"/>
        <v>0.79056941504209488</v>
      </c>
    </row>
    <row r="7" spans="1:4" ht="33">
      <c r="A7" s="1">
        <v>0.3</v>
      </c>
      <c r="B7" s="1">
        <f t="shared" si="1"/>
        <v>0.43822066096987672</v>
      </c>
      <c r="C7" s="1">
        <f t="shared" si="2"/>
        <v>0.3211114712398645</v>
      </c>
      <c r="D7" s="1">
        <f t="shared" si="0"/>
        <v>0.64549722436790291</v>
      </c>
    </row>
    <row r="8" spans="1:4" ht="33">
      <c r="A8" s="1">
        <v>0.4</v>
      </c>
      <c r="B8" s="1">
        <f t="shared" si="1"/>
        <v>0.35743955773922648</v>
      </c>
      <c r="C8" s="1">
        <f t="shared" si="2"/>
        <v>0.36059268083810292</v>
      </c>
      <c r="D8" s="1">
        <f t="shared" si="0"/>
        <v>0.55901699437494745</v>
      </c>
    </row>
    <row r="9" spans="1:4" ht="33">
      <c r="A9" s="1">
        <v>0.5</v>
      </c>
      <c r="B9" s="1">
        <f t="shared" si="1"/>
        <v>0.30326532985631671</v>
      </c>
      <c r="C9" s="1">
        <f t="shared" si="2"/>
        <v>0.39346934028736658</v>
      </c>
      <c r="D9" s="1">
        <f t="shared" si="0"/>
        <v>0.5</v>
      </c>
    </row>
    <row r="10" spans="1:4" ht="33">
      <c r="A10" s="1">
        <v>0.6</v>
      </c>
      <c r="B10" s="1">
        <f t="shared" si="1"/>
        <v>0.26394078071755911</v>
      </c>
      <c r="C10" s="1">
        <f t="shared" si="2"/>
        <v>0.42173472222187314</v>
      </c>
      <c r="D10" s="1">
        <f t="shared" si="0"/>
        <v>0.4564354645876384</v>
      </c>
    </row>
    <row r="11" spans="1:4" ht="33">
      <c r="A11" s="1">
        <v>0.7</v>
      </c>
      <c r="B11" s="1">
        <f t="shared" si="1"/>
        <v>0.23386967173507028</v>
      </c>
      <c r="C11" s="1">
        <f t="shared" si="2"/>
        <v>0.44656334526720287</v>
      </c>
      <c r="D11" s="1">
        <f t="shared" si="0"/>
        <v>0.42257712736425834</v>
      </c>
    </row>
    <row r="12" spans="1:4" ht="33">
      <c r="A12" s="1">
        <v>0.8</v>
      </c>
      <c r="B12" s="1">
        <f t="shared" si="1"/>
        <v>0.21000907661626672</v>
      </c>
      <c r="C12" s="1">
        <f t="shared" si="2"/>
        <v>0.46871439086703215</v>
      </c>
      <c r="D12" s="1">
        <f t="shared" si="0"/>
        <v>0.39528470752104744</v>
      </c>
    </row>
    <row r="13" spans="1:4" ht="33">
      <c r="A13" s="1">
        <v>0.9</v>
      </c>
      <c r="B13" s="1">
        <f t="shared" si="1"/>
        <v>0.19054614052530891</v>
      </c>
      <c r="C13" s="1">
        <f t="shared" si="2"/>
        <v>0.48871105232221823</v>
      </c>
      <c r="D13" s="1">
        <f t="shared" si="0"/>
        <v>0.372677996249965</v>
      </c>
    </row>
    <row r="14" spans="1:4" ht="33">
      <c r="A14" s="1">
        <v>1</v>
      </c>
      <c r="B14" s="1">
        <f t="shared" si="1"/>
        <v>0.17432610763817558</v>
      </c>
      <c r="C14" s="1">
        <f t="shared" si="2"/>
        <v>0.50693130860476021</v>
      </c>
      <c r="D14" s="1">
        <f>B14/(1-C14)</f>
        <v>0.35355339059327379</v>
      </c>
    </row>
    <row r="15" spans="1:4" ht="33">
      <c r="A15" s="1">
        <v>1.1000000000000001</v>
      </c>
      <c r="B15" s="1">
        <f t="shared" si="1"/>
        <v>0.16057475052872758</v>
      </c>
      <c r="C15" s="1">
        <f t="shared" si="2"/>
        <v>0.52365831122523487</v>
      </c>
      <c r="D15" s="1">
        <f t="shared" ref="D15:D44" si="3">B15/(1-C15)</f>
        <v>0.33709993123162107</v>
      </c>
    </row>
    <row r="16" spans="1:4" ht="33">
      <c r="A16" s="1">
        <v>1.2</v>
      </c>
      <c r="B16" s="1">
        <f t="shared" si="1"/>
        <v>0.14875148989906686</v>
      </c>
      <c r="C16" s="1">
        <f t="shared" si="2"/>
        <v>0.5391103655178987</v>
      </c>
      <c r="D16" s="1">
        <f t="shared" si="3"/>
        <v>0.32274861218395146</v>
      </c>
    </row>
    <row r="17" spans="1:4" ht="33">
      <c r="A17" s="1">
        <v>1.3</v>
      </c>
      <c r="B17" s="1">
        <f t="shared" si="1"/>
        <v>0.13846624826322521</v>
      </c>
      <c r="C17" s="1">
        <f t="shared" si="2"/>
        <v>0.55345976682479281</v>
      </c>
      <c r="D17" s="1">
        <f t="shared" si="3"/>
        <v>0.31008683647302115</v>
      </c>
    </row>
    <row r="18" spans="1:4" ht="33">
      <c r="A18" s="1">
        <v>1.4</v>
      </c>
      <c r="B18" s="1">
        <f t="shared" si="1"/>
        <v>0.12942976299359113</v>
      </c>
      <c r="C18" s="1">
        <f t="shared" si="2"/>
        <v>0.56684516423793174</v>
      </c>
      <c r="D18" s="1">
        <f t="shared" si="3"/>
        <v>0.29880715233359839</v>
      </c>
    </row>
    <row r="19" spans="1:4" ht="33">
      <c r="A19" s="1">
        <v>1.5</v>
      </c>
      <c r="B19" s="1">
        <f t="shared" si="1"/>
        <v>0.1214225426344453</v>
      </c>
      <c r="C19" s="1">
        <f t="shared" si="2"/>
        <v>0.57937997394588525</v>
      </c>
      <c r="D19" s="1">
        <f t="shared" si="3"/>
        <v>0.28867513459481292</v>
      </c>
    </row>
    <row r="20" spans="1:4" ht="33">
      <c r="A20" s="1">
        <v>1.6</v>
      </c>
      <c r="B20" s="1">
        <f t="shared" si="1"/>
        <v>0.11427473468822646</v>
      </c>
      <c r="C20" s="1">
        <f t="shared" si="2"/>
        <v>0.59115828020219585</v>
      </c>
      <c r="D20" s="1">
        <f t="shared" si="3"/>
        <v>0.27950849718747373</v>
      </c>
    </row>
    <row r="21" spans="1:4" ht="33">
      <c r="A21" s="1">
        <v>1.7</v>
      </c>
      <c r="B21" s="1">
        <f t="shared" si="1"/>
        <v>0.10785264926497261</v>
      </c>
      <c r="C21" s="1">
        <f t="shared" si="2"/>
        <v>0.60225908210590717</v>
      </c>
      <c r="D21" s="1">
        <f t="shared" si="3"/>
        <v>0.2711630722733202</v>
      </c>
    </row>
    <row r="22" spans="1:4" ht="33">
      <c r="A22" s="1">
        <v>1.8</v>
      </c>
      <c r="B22" s="1">
        <f t="shared" si="1"/>
        <v>0.10204948856594959</v>
      </c>
      <c r="C22" s="1">
        <f t="shared" si="2"/>
        <v>0.61274941849154696</v>
      </c>
      <c r="D22" s="1">
        <f t="shared" si="3"/>
        <v>0.2635231383473649</v>
      </c>
    </row>
    <row r="23" spans="1:4" ht="33">
      <c r="A23" s="1">
        <v>1.9</v>
      </c>
      <c r="B23" s="1">
        <f t="shared" si="1"/>
        <v>9.6778816311377996E-2</v>
      </c>
      <c r="C23" s="1">
        <f t="shared" si="2"/>
        <v>0.62268671219158223</v>
      </c>
      <c r="D23" s="1">
        <f t="shared" si="3"/>
        <v>0.25649458802128855</v>
      </c>
    </row>
    <row r="24" spans="1:4" ht="33">
      <c r="A24" s="1">
        <v>2</v>
      </c>
      <c r="B24" s="1">
        <f t="shared" si="1"/>
        <v>9.1969860292860597E-2</v>
      </c>
      <c r="C24" s="1">
        <f t="shared" si="2"/>
        <v>0.63212055882855767</v>
      </c>
      <c r="D24" s="1">
        <f t="shared" si="3"/>
        <v>0.25000000000000006</v>
      </c>
    </row>
    <row r="25" spans="1:4" ht="33">
      <c r="A25" s="1">
        <v>2.1</v>
      </c>
      <c r="B25" s="1">
        <f t="shared" si="1"/>
        <v>8.7564070454906037E-2</v>
      </c>
      <c r="C25" s="1">
        <f t="shared" si="2"/>
        <v>0.64109411247262416</v>
      </c>
      <c r="D25" s="1">
        <f t="shared" si="3"/>
        <v>0.2439750182371333</v>
      </c>
    </row>
    <row r="26" spans="1:4" ht="33">
      <c r="A26" s="1">
        <v>2.2000000000000002</v>
      </c>
      <c r="B26" s="1">
        <f t="shared" si="1"/>
        <v>8.3512554996200958E-2</v>
      </c>
      <c r="C26" s="1">
        <f t="shared" si="2"/>
        <v>0.64964517354675211</v>
      </c>
      <c r="D26" s="1">
        <f t="shared" si="3"/>
        <v>0.23836564731139806</v>
      </c>
    </row>
    <row r="27" spans="1:4" ht="33">
      <c r="A27" s="1">
        <v>2.2999999999999998</v>
      </c>
      <c r="B27" s="1">
        <f t="shared" si="1"/>
        <v>7.9774142027201025E-2</v>
      </c>
      <c r="C27" s="1">
        <f t="shared" si="2"/>
        <v>0.65780705333739109</v>
      </c>
      <c r="D27" s="1">
        <f t="shared" si="3"/>
        <v>0.23312620206007847</v>
      </c>
    </row>
    <row r="28" spans="1:4" ht="33">
      <c r="A28" s="1">
        <v>2.4</v>
      </c>
      <c r="B28" s="1">
        <f t="shared" si="1"/>
        <v>7.63138944393075E-2</v>
      </c>
      <c r="C28" s="1">
        <f t="shared" si="2"/>
        <v>0.66560926851618585</v>
      </c>
      <c r="D28" s="1">
        <f t="shared" si="3"/>
        <v>0.22821773229381928</v>
      </c>
    </row>
    <row r="29" spans="1:4" ht="33">
      <c r="A29" s="1">
        <v>2.5</v>
      </c>
      <c r="B29" s="1">
        <f t="shared" si="1"/>
        <v>7.3101958133960324E-2</v>
      </c>
      <c r="C29" s="1">
        <f t="shared" si="2"/>
        <v>0.67307810464824214</v>
      </c>
      <c r="D29" s="1">
        <f t="shared" si="3"/>
        <v>0.22360679774997902</v>
      </c>
    </row>
    <row r="30" spans="1:4" ht="33">
      <c r="A30" s="1">
        <v>2.6</v>
      </c>
      <c r="B30" s="1">
        <f t="shared" si="1"/>
        <v>7.0112658853714177E-2</v>
      </c>
      <c r="C30" s="1">
        <f t="shared" si="2"/>
        <v>0.6802370775465425</v>
      </c>
      <c r="D30" s="1">
        <f t="shared" si="3"/>
        <v>0.21926450482675738</v>
      </c>
    </row>
    <row r="31" spans="1:4" ht="33">
      <c r="A31" s="1">
        <v>2.7</v>
      </c>
      <c r="B31" s="1">
        <f t="shared" si="1"/>
        <v>6.7323786752303758E-2</v>
      </c>
      <c r="C31" s="1">
        <f t="shared" si="2"/>
        <v>0.68710731412564963</v>
      </c>
      <c r="D31" s="1">
        <f t="shared" si="3"/>
        <v>0.21516574145596759</v>
      </c>
    </row>
    <row r="32" spans="1:4" ht="33">
      <c r="A32" s="1">
        <v>2.8</v>
      </c>
      <c r="B32" s="1">
        <f t="shared" si="1"/>
        <v>6.4716024384257359E-2</v>
      </c>
      <c r="C32" s="1">
        <f t="shared" si="2"/>
        <v>0.69370786919817062</v>
      </c>
      <c r="D32" s="1">
        <f t="shared" si="3"/>
        <v>0.21128856368212914</v>
      </c>
    </row>
    <row r="33" spans="1:4" ht="33">
      <c r="A33" s="1">
        <v>2.9</v>
      </c>
      <c r="B33" s="1">
        <f t="shared" si="1"/>
        <v>6.2272485424787867E-2</v>
      </c>
      <c r="C33" s="1">
        <f t="shared" si="2"/>
        <v>0.70005599084038095</v>
      </c>
      <c r="D33" s="1">
        <f t="shared" si="3"/>
        <v>0.20761369963434997</v>
      </c>
    </row>
    <row r="34" spans="1:4" ht="33">
      <c r="A34" s="1">
        <v>3</v>
      </c>
      <c r="B34" s="1">
        <f t="shared" si="1"/>
        <v>5.9978339722339929E-2</v>
      </c>
      <c r="C34" s="1">
        <f t="shared" si="2"/>
        <v>0.70616734412192694</v>
      </c>
      <c r="D34" s="1">
        <f t="shared" si="3"/>
        <v>0.20412414523193148</v>
      </c>
    </row>
    <row r="35" spans="1:4" ht="33">
      <c r="A35" s="1">
        <v>3.1</v>
      </c>
      <c r="B35" s="1">
        <f t="shared" si="1"/>
        <v>5.7820506274691298E-2</v>
      </c>
      <c r="C35" s="1">
        <f t="shared" si="2"/>
        <v>0.71205620087008636</v>
      </c>
      <c r="D35" s="1">
        <f t="shared" si="3"/>
        <v>0.20080483222562473</v>
      </c>
    </row>
    <row r="36" spans="1:4" ht="33">
      <c r="A36" s="1">
        <v>3.2</v>
      </c>
      <c r="B36" s="1">
        <f t="shared" si="1"/>
        <v>5.5787400096762682E-2</v>
      </c>
      <c r="C36" s="1">
        <f t="shared" si="2"/>
        <v>0.71773560152821136</v>
      </c>
      <c r="D36" s="1">
        <f t="shared" si="3"/>
        <v>0.19764235376052372</v>
      </c>
    </row>
    <row r="37" spans="1:4" ht="33">
      <c r="A37" s="1">
        <v>3.3</v>
      </c>
      <c r="B37" s="1">
        <f t="shared" si="1"/>
        <v>5.3868722183580776E-2</v>
      </c>
      <c r="C37" s="1">
        <f t="shared" si="2"/>
        <v>0.72321749393456292</v>
      </c>
      <c r="D37" s="1">
        <f t="shared" si="3"/>
        <v>0.19462473604038075</v>
      </c>
    </row>
    <row r="38" spans="1:4" ht="33">
      <c r="A38" s="1">
        <v>3.4</v>
      </c>
      <c r="B38" s="1">
        <f t="shared" si="1"/>
        <v>5.2055284187964346E-2</v>
      </c>
      <c r="C38" s="1">
        <f t="shared" si="2"/>
        <v>0.72851285289465229</v>
      </c>
      <c r="D38" s="1">
        <f t="shared" si="3"/>
        <v>0.19174124721184257</v>
      </c>
    </row>
    <row r="39" spans="1:4" ht="33">
      <c r="A39" s="1">
        <v>3.5</v>
      </c>
      <c r="B39" s="1">
        <f t="shared" si="1"/>
        <v>5.0338861254376248E-2</v>
      </c>
      <c r="C39" s="1">
        <f t="shared" si="2"/>
        <v>0.73363178367747106</v>
      </c>
      <c r="D39" s="1">
        <f t="shared" si="3"/>
        <v>0.18898223650461363</v>
      </c>
    </row>
    <row r="40" spans="1:4" ht="33">
      <c r="A40" s="1">
        <v>3.6</v>
      </c>
      <c r="B40" s="1">
        <f t="shared" si="1"/>
        <v>4.8712067836623955E-2</v>
      </c>
      <c r="C40" s="1">
        <f t="shared" si="2"/>
        <v>0.73858361198254663</v>
      </c>
      <c r="D40" s="1">
        <f t="shared" si="3"/>
        <v>0.18633899812498256</v>
      </c>
    </row>
    <row r="41" spans="1:4" ht="33">
      <c r="A41" s="1">
        <v>3.7</v>
      </c>
      <c r="B41" s="1">
        <f t="shared" si="1"/>
        <v>4.7168252390828107E-2</v>
      </c>
      <c r="C41" s="1">
        <f t="shared" si="2"/>
        <v>0.74337696246302465</v>
      </c>
      <c r="D41" s="1">
        <f t="shared" si="3"/>
        <v>0.18380365552345199</v>
      </c>
    </row>
    <row r="42" spans="1:4" ht="33">
      <c r="A42" s="1">
        <v>3.8</v>
      </c>
      <c r="B42" s="1">
        <f t="shared" si="1"/>
        <v>4.5701407657854867E-2</v>
      </c>
      <c r="C42" s="1">
        <f t="shared" si="2"/>
        <v>0.7480198275219917</v>
      </c>
      <c r="D42" s="1">
        <f t="shared" si="3"/>
        <v>0.18136906252750296</v>
      </c>
    </row>
    <row r="43" spans="1:4" ht="33">
      <c r="A43" s="1">
        <v>3.9</v>
      </c>
      <c r="B43" s="1">
        <f t="shared" si="1"/>
        <v>4.4306093890585221E-2</v>
      </c>
      <c r="C43" s="1">
        <f t="shared" si="2"/>
        <v>0.75251962780404136</v>
      </c>
      <c r="D43" s="1">
        <f t="shared" si="3"/>
        <v>0.17902871850985821</v>
      </c>
    </row>
    <row r="44" spans="1:4" ht="33">
      <c r="A44" s="1">
        <v>4</v>
      </c>
      <c r="B44" s="1">
        <f t="shared" si="1"/>
        <v>4.2977372884590484E-2</v>
      </c>
      <c r="C44" s="1">
        <f t="shared" si="2"/>
        <v>0.75688326556578578</v>
      </c>
      <c r="D44" s="1">
        <f t="shared" si="3"/>
        <v>0.17677669529663692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86"/>
  <sheetViews>
    <sheetView tabSelected="1" workbookViewId="0">
      <selection activeCell="E6" sqref="E6"/>
    </sheetView>
  </sheetViews>
  <sheetFormatPr baseColWidth="10" defaultRowHeight="12.75"/>
  <cols>
    <col min="1" max="1" width="15.42578125" bestFit="1" customWidth="1"/>
    <col min="2" max="2" width="12.7109375" bestFit="1" customWidth="1"/>
    <col min="3" max="3" width="12.42578125" bestFit="1" customWidth="1"/>
    <col min="4" max="4" width="36.28515625" bestFit="1" customWidth="1"/>
    <col min="5" max="5" width="20.85546875" customWidth="1"/>
  </cols>
  <sheetData>
    <row r="1" spans="1:5" ht="33">
      <c r="A1" s="1" t="s">
        <v>8</v>
      </c>
      <c r="B1" s="1">
        <v>1.5</v>
      </c>
      <c r="C1" s="1"/>
      <c r="D1" s="1"/>
      <c r="E1" s="1"/>
    </row>
    <row r="2" spans="1:5" ht="33">
      <c r="A2" s="1" t="s">
        <v>7</v>
      </c>
      <c r="B2" s="1">
        <v>4500</v>
      </c>
      <c r="C2" s="1"/>
      <c r="D2" s="1"/>
      <c r="E2" s="1" t="s">
        <v>11</v>
      </c>
    </row>
    <row r="3" spans="1:5" ht="33">
      <c r="A3" s="1"/>
      <c r="B3" s="1" t="s">
        <v>2</v>
      </c>
      <c r="C3" s="1" t="s">
        <v>3</v>
      </c>
      <c r="D3" s="1" t="s">
        <v>10</v>
      </c>
      <c r="E3" s="1" t="s">
        <v>9</v>
      </c>
    </row>
    <row r="4" spans="1:5" ht="33">
      <c r="A4" s="1">
        <v>0</v>
      </c>
      <c r="B4" s="1">
        <v>0</v>
      </c>
      <c r="C4" s="1">
        <v>0</v>
      </c>
      <c r="D4" s="1">
        <f t="shared" ref="D4:D13" si="0">B4/(1-C4)</f>
        <v>0</v>
      </c>
      <c r="E4" s="1">
        <f>$B$1*POWER(A4,$B$1-1)/POWER($B$2,$B$1)</f>
        <v>0</v>
      </c>
    </row>
    <row r="5" spans="1:5" ht="33">
      <c r="A5" s="1">
        <v>200</v>
      </c>
      <c r="B5" s="1">
        <f>WEIBULL($A5,$B$1,$B$2,0)</f>
        <v>6.9617475745692035E-5</v>
      </c>
      <c r="C5" s="1">
        <f>WEIBULL($A5,$B$1,$B$2,1)</f>
        <v>9.3259526143776306E-3</v>
      </c>
      <c r="D5" s="1">
        <f t="shared" si="0"/>
        <v>7.0272836892630602E-5</v>
      </c>
      <c r="E5" s="1">
        <f t="shared" ref="E5:E68" si="1">$B$1*POWER(A5,$B$1-1)/POWER($B$2,$B$1)</f>
        <v>7.0272836892630629E-5</v>
      </c>
    </row>
    <row r="6" spans="1:5" ht="33">
      <c r="A6" s="1">
        <v>400</v>
      </c>
      <c r="B6" s="1">
        <f t="shared" ref="B6:B69" si="2">WEIBULL($A6,$B$1,$B$2,0)</f>
        <v>9.6781647037698886E-5</v>
      </c>
      <c r="C6" s="1">
        <f t="shared" ref="C6:C69" si="3">WEIBULL($A6,$B$1,$B$2,1)</f>
        <v>2.6153462121913051E-2</v>
      </c>
      <c r="D6" s="1">
        <f t="shared" si="0"/>
        <v>9.9380798999990587E-5</v>
      </c>
      <c r="E6" s="1">
        <f t="shared" si="1"/>
        <v>9.9380798999990614E-5</v>
      </c>
    </row>
    <row r="7" spans="1:5" ht="33">
      <c r="A7" s="1">
        <v>600</v>
      </c>
      <c r="B7" s="1">
        <f t="shared" si="2"/>
        <v>1.159321412242177E-4</v>
      </c>
      <c r="C7" s="1">
        <f t="shared" si="3"/>
        <v>4.7520266674320299E-2</v>
      </c>
      <c r="D7" s="1">
        <f t="shared" si="0"/>
        <v>1.2171612389003686E-4</v>
      </c>
      <c r="E7" s="1">
        <f t="shared" si="1"/>
        <v>1.2171612389003687E-4</v>
      </c>
    </row>
    <row r="8" spans="1:5" ht="33">
      <c r="A8" s="1">
        <v>800</v>
      </c>
      <c r="B8" s="1">
        <f t="shared" si="2"/>
        <v>1.3039584996747469E-4</v>
      </c>
      <c r="C8" s="1">
        <f t="shared" si="3"/>
        <v>7.221726250567051E-2</v>
      </c>
      <c r="D8" s="1">
        <f t="shared" si="0"/>
        <v>1.4054567378526123E-4</v>
      </c>
      <c r="E8" s="1">
        <f t="shared" si="1"/>
        <v>1.4054567378526126E-4</v>
      </c>
    </row>
    <row r="9" spans="1:5" ht="33">
      <c r="A9" s="1">
        <v>1000</v>
      </c>
      <c r="B9" s="1">
        <f t="shared" si="2"/>
        <v>1.4150679423846421E-4</v>
      </c>
      <c r="C9" s="1">
        <f t="shared" si="3"/>
        <v>9.9456275890111745E-2</v>
      </c>
      <c r="D9" s="1">
        <f t="shared" si="0"/>
        <v>1.5713484026367712E-4</v>
      </c>
      <c r="E9" s="1">
        <f t="shared" si="1"/>
        <v>1.5713484026367715E-4</v>
      </c>
    </row>
    <row r="10" spans="1:5" ht="33">
      <c r="A10" s="1">
        <v>1200</v>
      </c>
      <c r="B10" s="1">
        <f t="shared" si="2"/>
        <v>1.4998855569081507E-4</v>
      </c>
      <c r="C10" s="1">
        <f t="shared" si="3"/>
        <v>0.12864523253165394</v>
      </c>
      <c r="D10" s="1">
        <f t="shared" si="0"/>
        <v>1.7213259316477402E-4</v>
      </c>
      <c r="E10" s="1">
        <f t="shared" si="1"/>
        <v>1.7213259316477402E-4</v>
      </c>
    </row>
    <row r="11" spans="1:5" ht="33">
      <c r="A11" s="1">
        <v>1400</v>
      </c>
      <c r="B11" s="1">
        <f t="shared" si="2"/>
        <v>1.5630526518300609E-4</v>
      </c>
      <c r="C11" s="1">
        <f t="shared" si="3"/>
        <v>0.15930763868652353</v>
      </c>
      <c r="D11" s="1">
        <f t="shared" si="0"/>
        <v>1.8592445034090556E-4</v>
      </c>
      <c r="E11" s="1">
        <f t="shared" si="1"/>
        <v>1.8592445034090562E-4</v>
      </c>
    </row>
    <row r="12" spans="1:5" ht="33">
      <c r="A12" s="1">
        <v>1600</v>
      </c>
      <c r="B12" s="1">
        <f t="shared" si="2"/>
        <v>1.6078912684714202E-4</v>
      </c>
      <c r="C12" s="1">
        <f t="shared" si="3"/>
        <v>0.19104531023564619</v>
      </c>
      <c r="D12" s="1">
        <f t="shared" si="0"/>
        <v>1.9876159799998123E-4</v>
      </c>
      <c r="E12" s="1">
        <f t="shared" si="1"/>
        <v>1.9876159799998123E-4</v>
      </c>
    </row>
    <row r="13" spans="1:5" ht="33">
      <c r="A13" s="1">
        <v>1800</v>
      </c>
      <c r="B13" s="1">
        <f t="shared" si="2"/>
        <v>1.6369671411339064E-4</v>
      </c>
      <c r="C13" s="1">
        <f t="shared" si="3"/>
        <v>0.22351830687438223</v>
      </c>
      <c r="D13" s="1">
        <f t="shared" si="0"/>
        <v>2.1081851067789191E-4</v>
      </c>
      <c r="E13" s="1">
        <f t="shared" si="1"/>
        <v>2.1081851067789186E-4</v>
      </c>
    </row>
    <row r="14" spans="1:5" ht="33">
      <c r="A14" s="1">
        <v>2000</v>
      </c>
      <c r="B14" s="1">
        <f t="shared" si="2"/>
        <v>1.6523712871242355E-4</v>
      </c>
      <c r="C14" s="1">
        <f t="shared" si="3"/>
        <v>0.25643292079409363</v>
      </c>
      <c r="D14" s="1">
        <f>B14/(1-C14)</f>
        <v>2.222222222222221E-4</v>
      </c>
      <c r="E14" s="1">
        <f t="shared" si="1"/>
        <v>2.2222222222222215E-4</v>
      </c>
    </row>
    <row r="15" spans="1:5" ht="33">
      <c r="A15" s="1">
        <v>2200</v>
      </c>
      <c r="B15" s="1">
        <f t="shared" si="2"/>
        <v>1.6558737103031902E-4</v>
      </c>
      <c r="C15" s="1">
        <f t="shared" si="3"/>
        <v>0.28953386411977611</v>
      </c>
      <c r="D15" s="1">
        <f t="shared" ref="D15:D37" si="4">B15/(1-C15)</f>
        <v>2.3306863292670021E-4</v>
      </c>
      <c r="E15" s="1">
        <f t="shared" si="1"/>
        <v>2.3306863292670027E-4</v>
      </c>
    </row>
    <row r="16" spans="1:5" ht="33">
      <c r="A16" s="1">
        <v>2400</v>
      </c>
      <c r="B16" s="1">
        <f t="shared" si="2"/>
        <v>1.6490129192881477E-4</v>
      </c>
      <c r="C16" s="1">
        <f t="shared" si="3"/>
        <v>0.32259881986632655</v>
      </c>
      <c r="D16" s="1">
        <f t="shared" si="4"/>
        <v>2.4343224778007374E-4</v>
      </c>
      <c r="E16" s="1">
        <f t="shared" si="1"/>
        <v>2.4343224778007374E-4</v>
      </c>
    </row>
    <row r="17" spans="1:5" ht="33">
      <c r="A17" s="1">
        <v>2600</v>
      </c>
      <c r="B17" s="1">
        <f t="shared" si="2"/>
        <v>1.6331507854482088E-4</v>
      </c>
      <c r="C17" s="1">
        <f t="shared" si="3"/>
        <v>0.35543440309828345</v>
      </c>
      <c r="D17" s="1">
        <f t="shared" si="4"/>
        <v>2.5337231668869721E-4</v>
      </c>
      <c r="E17" s="1">
        <f t="shared" si="1"/>
        <v>2.5337231668869721E-4</v>
      </c>
    </row>
    <row r="18" spans="1:5" ht="33">
      <c r="A18" s="1">
        <v>2800</v>
      </c>
      <c r="B18" s="1">
        <f t="shared" si="2"/>
        <v>1.6095076207437044E-4</v>
      </c>
      <c r="C18" s="1">
        <f t="shared" si="3"/>
        <v>0.38787300383971868</v>
      </c>
      <c r="D18" s="1">
        <f t="shared" si="4"/>
        <v>2.629368792488717E-4</v>
      </c>
      <c r="E18" s="1">
        <f t="shared" si="1"/>
        <v>2.629368792488717E-4</v>
      </c>
    </row>
    <row r="19" spans="1:5" ht="33">
      <c r="A19" s="1">
        <v>3000</v>
      </c>
      <c r="B19" s="1">
        <f t="shared" si="2"/>
        <v>1.5791854818857066E-4</v>
      </c>
      <c r="C19" s="1">
        <f t="shared" si="3"/>
        <v>0.41977020402532716</v>
      </c>
      <c r="D19" s="1">
        <f t="shared" si="4"/>
        <v>2.7216552697590843E-4</v>
      </c>
      <c r="E19" s="1">
        <f t="shared" si="1"/>
        <v>2.7216552697590854E-4</v>
      </c>
    </row>
    <row r="20" spans="1:5" ht="33">
      <c r="A20" s="1">
        <v>3200</v>
      </c>
      <c r="B20" s="1">
        <f t="shared" si="2"/>
        <v>1.54318423898919E-4</v>
      </c>
      <c r="C20" s="1">
        <f t="shared" si="3"/>
        <v>0.45100258249606107</v>
      </c>
      <c r="D20" s="1">
        <f t="shared" si="4"/>
        <v>2.8109134757052257E-4</v>
      </c>
      <c r="E20" s="1">
        <f t="shared" si="1"/>
        <v>2.8109134757052252E-4</v>
      </c>
    </row>
    <row r="21" spans="1:5" ht="33">
      <c r="A21" s="1">
        <v>3400</v>
      </c>
      <c r="B21" s="1">
        <f t="shared" si="2"/>
        <v>1.5024130903751711E-4</v>
      </c>
      <c r="C21" s="1">
        <f t="shared" si="3"/>
        <v>0.48146579240331833</v>
      </c>
      <c r="D21" s="1">
        <f t="shared" si="4"/>
        <v>2.8974232912011756E-4</v>
      </c>
      <c r="E21" s="1">
        <f t="shared" si="1"/>
        <v>2.8974232912011761E-4</v>
      </c>
    </row>
    <row r="22" spans="1:5" ht="33">
      <c r="A22" s="1">
        <v>3600</v>
      </c>
      <c r="B22" s="1">
        <f t="shared" si="2"/>
        <v>1.4576991614890266E-4</v>
      </c>
      <c r="C22" s="1">
        <f t="shared" si="3"/>
        <v>0.51107283762491362</v>
      </c>
      <c r="D22" s="1">
        <f t="shared" si="4"/>
        <v>2.9814239699997179E-4</v>
      </c>
      <c r="E22" s="1">
        <f t="shared" si="1"/>
        <v>2.9814239699997184E-4</v>
      </c>
    </row>
    <row r="23" spans="1:5" ht="33">
      <c r="A23" s="1">
        <v>3800</v>
      </c>
      <c r="B23" s="1">
        <f t="shared" si="2"/>
        <v>1.409794214525477E-4</v>
      </c>
      <c r="C23" s="1">
        <f t="shared" si="3"/>
        <v>0.53975250091867022</v>
      </c>
      <c r="D23" s="1">
        <f t="shared" si="4"/>
        <v>3.063121944908937E-4</v>
      </c>
      <c r="E23" s="1">
        <f t="shared" si="1"/>
        <v>3.063121944908937E-4</v>
      </c>
    </row>
    <row r="24" spans="1:5" ht="33">
      <c r="A24" s="1">
        <v>4000</v>
      </c>
      <c r="B24" s="1">
        <f t="shared" si="2"/>
        <v>1.3593801245768492E-4</v>
      </c>
      <c r="C24" s="1">
        <f t="shared" si="3"/>
        <v>0.567447893065673</v>
      </c>
      <c r="D24" s="1">
        <f t="shared" si="4"/>
        <v>3.1426968052735425E-4</v>
      </c>
      <c r="E24" s="1">
        <f t="shared" si="1"/>
        <v>3.142696805273543E-4</v>
      </c>
    </row>
    <row r="25" spans="1:5" ht="33">
      <c r="A25" s="1">
        <v>4200</v>
      </c>
      <c r="B25" s="1">
        <f t="shared" si="2"/>
        <v>1.3070735466102777E-4</v>
      </c>
      <c r="C25" s="1">
        <f t="shared" si="3"/>
        <v>0.59411510288055269</v>
      </c>
      <c r="D25" s="1">
        <f t="shared" si="4"/>
        <v>3.2203059435976519E-4</v>
      </c>
      <c r="E25" s="1">
        <f t="shared" si="1"/>
        <v>3.2203059435976513E-4</v>
      </c>
    </row>
    <row r="26" spans="1:5" ht="33">
      <c r="A26" s="1">
        <v>4400</v>
      </c>
      <c r="B26" s="1">
        <f t="shared" si="2"/>
        <v>1.2534300494828875E-4</v>
      </c>
      <c r="C26" s="1">
        <f t="shared" si="3"/>
        <v>0.6197219348641041</v>
      </c>
      <c r="D26" s="1">
        <f t="shared" si="4"/>
        <v>3.2960882164869608E-4</v>
      </c>
      <c r="E26" s="1">
        <f t="shared" si="1"/>
        <v>3.2960882164869603E-4</v>
      </c>
    </row>
    <row r="27" spans="1:5" ht="33">
      <c r="A27" s="1">
        <v>4600</v>
      </c>
      <c r="B27" s="1">
        <f t="shared" si="2"/>
        <v>1.1989478965962927E-4</v>
      </c>
      <c r="C27" s="1">
        <f t="shared" si="3"/>
        <v>0.64424672576445396</v>
      </c>
      <c r="D27" s="1">
        <f t="shared" si="4"/>
        <v>3.3701668640229106E-4</v>
      </c>
      <c r="E27" s="1">
        <f t="shared" si="1"/>
        <v>3.37016686402291E-4</v>
      </c>
    </row>
    <row r="28" spans="1:5" ht="33">
      <c r="A28" s="1">
        <v>4800</v>
      </c>
      <c r="B28" s="1">
        <f t="shared" si="2"/>
        <v>1.144071588820686E-4</v>
      </c>
      <c r="C28" s="1">
        <f t="shared" si="3"/>
        <v>0.66767723422213165</v>
      </c>
      <c r="D28" s="1">
        <f t="shared" si="4"/>
        <v>3.4426518632954805E-4</v>
      </c>
      <c r="E28" s="1">
        <f t="shared" si="1"/>
        <v>3.4426518632954805E-4</v>
      </c>
    </row>
    <row r="29" spans="1:5" ht="33">
      <c r="A29" s="1">
        <v>5000</v>
      </c>
      <c r="B29" s="1">
        <f t="shared" si="2"/>
        <v>1.0891952425229776E-4</v>
      </c>
      <c r="C29" s="1">
        <f t="shared" si="3"/>
        <v>0.69000959953071173</v>
      </c>
      <c r="D29" s="1">
        <f t="shared" si="4"/>
        <v>3.5136418446315325E-4</v>
      </c>
      <c r="E29" s="1">
        <f t="shared" si="1"/>
        <v>3.5136418446315309E-4</v>
      </c>
    </row>
    <row r="30" spans="1:5" ht="33">
      <c r="A30" s="1">
        <v>5200</v>
      </c>
      <c r="B30" s="1">
        <f t="shared" si="2"/>
        <v>1.0346658467588408E-4</v>
      </c>
      <c r="C30" s="1">
        <f t="shared" si="3"/>
        <v>0.71124736669468414</v>
      </c>
      <c r="D30" s="1">
        <f t="shared" si="4"/>
        <v>3.5832256659104654E-4</v>
      </c>
      <c r="E30" s="1">
        <f t="shared" si="1"/>
        <v>3.5832256659104649E-4</v>
      </c>
    </row>
    <row r="31" spans="1:5" ht="33">
      <c r="A31" s="1">
        <v>5400</v>
      </c>
      <c r="B31" s="1">
        <f t="shared" si="2"/>
        <v>9.8078642436125272E-5</v>
      </c>
      <c r="C31" s="1">
        <f t="shared" si="3"/>
        <v>0.73140057564125371</v>
      </c>
      <c r="D31" s="1">
        <f t="shared" si="4"/>
        <v>3.6514837167011068E-4</v>
      </c>
      <c r="E31" s="1">
        <f t="shared" si="1"/>
        <v>3.6514837167011063E-4</v>
      </c>
    </row>
    <row r="32" spans="1:5" ht="33">
      <c r="A32" s="1">
        <v>5600</v>
      </c>
      <c r="B32" s="1">
        <f t="shared" si="2"/>
        <v>9.2781910878896715E-5</v>
      </c>
      <c r="C32" s="1">
        <f t="shared" si="3"/>
        <v>0.7504849127998644</v>
      </c>
      <c r="D32" s="1">
        <f t="shared" si="4"/>
        <v>3.7184890068181134E-4</v>
      </c>
      <c r="E32" s="1">
        <f t="shared" si="1"/>
        <v>3.7184890068181123E-4</v>
      </c>
    </row>
    <row r="33" spans="1:5" ht="33">
      <c r="A33" s="1">
        <v>5800</v>
      </c>
      <c r="B33" s="1">
        <f t="shared" si="2"/>
        <v>8.7598814019412041E-5</v>
      </c>
      <c r="C33" s="1">
        <f t="shared" si="3"/>
        <v>0.76852092341031908</v>
      </c>
      <c r="D33" s="1">
        <f t="shared" si="4"/>
        <v>3.7843080813169743E-4</v>
      </c>
      <c r="E33" s="1">
        <f t="shared" si="1"/>
        <v>3.7843080813169765E-4</v>
      </c>
    </row>
    <row r="34" spans="1:5" ht="33">
      <c r="A34" s="1">
        <v>6000</v>
      </c>
      <c r="B34" s="1">
        <f t="shared" si="2"/>
        <v>8.2548277887499059E-5</v>
      </c>
      <c r="C34" s="1">
        <f t="shared" si="3"/>
        <v>0.78553328293230562</v>
      </c>
      <c r="D34" s="1">
        <f t="shared" si="4"/>
        <v>3.8490017945975031E-4</v>
      </c>
      <c r="E34" s="1">
        <f t="shared" si="1"/>
        <v>3.8490017945975031E-4</v>
      </c>
    </row>
    <row r="35" spans="1:5" ht="33">
      <c r="A35" s="1">
        <v>6200</v>
      </c>
      <c r="B35" s="1">
        <f t="shared" si="2"/>
        <v>7.7646013116276669E-5</v>
      </c>
      <c r="C35" s="1">
        <f t="shared" si="3"/>
        <v>0.80155012585828522</v>
      </c>
      <c r="D35" s="1">
        <f t="shared" si="4"/>
        <v>3.9126259692575554E-4</v>
      </c>
      <c r="E35" s="1">
        <f t="shared" si="1"/>
        <v>3.9126259692575554E-4</v>
      </c>
    </row>
    <row r="36" spans="1:5" ht="33">
      <c r="A36" s="1">
        <v>6400</v>
      </c>
      <c r="B36" s="1">
        <f t="shared" si="2"/>
        <v>7.2904788119467303E-5</v>
      </c>
      <c r="C36" s="1">
        <f t="shared" si="3"/>
        <v>0.81660243011460842</v>
      </c>
      <c r="D36" s="1">
        <f t="shared" si="4"/>
        <v>3.9752319599996235E-4</v>
      </c>
      <c r="E36" s="1">
        <f t="shared" si="1"/>
        <v>3.9752319599996246E-4</v>
      </c>
    </row>
    <row r="37" spans="1:5" ht="33">
      <c r="A37" s="1">
        <v>6600</v>
      </c>
      <c r="B37" s="1">
        <f t="shared" si="2"/>
        <v>6.8334692148428876E-5</v>
      </c>
      <c r="C37" s="1">
        <f t="shared" si="3"/>
        <v>0.83072345509790868</v>
      </c>
      <c r="D37" s="1">
        <f t="shared" si="4"/>
        <v>4.0368671387966545E-4</v>
      </c>
      <c r="E37" s="1">
        <f t="shared" si="1"/>
        <v>4.0368671387966539E-4</v>
      </c>
    </row>
    <row r="38" spans="1:5" ht="33">
      <c r="A38" s="1">
        <v>6800</v>
      </c>
      <c r="B38" s="1">
        <f t="shared" si="2"/>
        <v>6.3943387537930153E-5</v>
      </c>
      <c r="C38" s="1">
        <f t="shared" si="3"/>
        <v>0.84394823125286178</v>
      </c>
      <c r="D38" s="1">
        <v>0</v>
      </c>
      <c r="E38" s="1">
        <f t="shared" si="1"/>
        <v>4.0975753143523931E-4</v>
      </c>
    </row>
    <row r="39" spans="1:5" ht="33">
      <c r="A39" s="1">
        <v>7000</v>
      </c>
      <c r="B39" s="1">
        <f t="shared" si="2"/>
        <v>5.9736350515523655E-5</v>
      </c>
      <c r="C39" s="1">
        <f t="shared" si="3"/>
        <v>0.85631309896514718</v>
      </c>
      <c r="D39" s="1">
        <v>0</v>
      </c>
      <c r="E39" s="1">
        <f t="shared" si="1"/>
        <v>4.157397096415489E-4</v>
      </c>
    </row>
    <row r="40" spans="1:5" ht="33">
      <c r="A40" s="1">
        <v>7200</v>
      </c>
      <c r="B40" s="1">
        <f t="shared" si="2"/>
        <v>5.5717100045463439E-5</v>
      </c>
      <c r="C40" s="1">
        <f t="shared" si="3"/>
        <v>0.86785529442764819</v>
      </c>
      <c r="D40" s="1">
        <v>0</v>
      </c>
      <c r="E40" s="1">
        <f t="shared" si="1"/>
        <v>4.2163702135578372E-4</v>
      </c>
    </row>
    <row r="41" spans="1:5" ht="33">
      <c r="A41" s="1">
        <v>7400</v>
      </c>
      <c r="B41" s="1">
        <f t="shared" si="2"/>
        <v>5.1887414291628137E-5</v>
      </c>
      <c r="C41" s="1">
        <f t="shared" si="3"/>
        <v>0.87861258004326082</v>
      </c>
      <c r="D41" s="1">
        <v>0</v>
      </c>
      <c r="E41" s="1">
        <f t="shared" si="1"/>
        <v>4.2745297914825199E-4</v>
      </c>
    </row>
    <row r="42" spans="1:5" ht="33">
      <c r="A42" s="1">
        <v>7600</v>
      </c>
      <c r="B42" s="1">
        <f t="shared" si="2"/>
        <v>4.8247534405458071E-5</v>
      </c>
      <c r="C42" s="1">
        <f t="shared" si="3"/>
        <v>0.88862291685666173</v>
      </c>
      <c r="D42" s="1">
        <v>0</v>
      </c>
      <c r="E42" s="1">
        <f t="shared" si="1"/>
        <v>4.3319085976928709E-4</v>
      </c>
    </row>
    <row r="43" spans="1:5" ht="33">
      <c r="A43" s="1">
        <v>7800</v>
      </c>
      <c r="B43" s="1">
        <f t="shared" si="2"/>
        <v>4.4796355467735429E-5</v>
      </c>
      <c r="C43" s="1">
        <f t="shared" si="3"/>
        <v>0.89792417646088896</v>
      </c>
      <c r="D43" s="1">
        <v>0</v>
      </c>
      <c r="E43" s="1">
        <f t="shared" si="1"/>
        <v>4.3885372573625533E-4</v>
      </c>
    </row>
    <row r="44" spans="1:5" ht="33">
      <c r="A44" s="1">
        <v>8000</v>
      </c>
      <c r="B44" s="1">
        <f t="shared" si="2"/>
        <v>4.1531604532277921E-5</v>
      </c>
      <c r="C44" s="1">
        <f t="shared" si="3"/>
        <v>0.90655388980237461</v>
      </c>
      <c r="D44" s="1">
        <v>0</v>
      </c>
      <c r="E44" s="1">
        <f t="shared" si="1"/>
        <v>4.444444444444443E-4</v>
      </c>
    </row>
    <row r="45" spans="1:5" ht="33">
      <c r="A45" s="1">
        <v>8200</v>
      </c>
      <c r="B45" s="1">
        <f t="shared" si="2"/>
        <v>3.8450005831916695E-5</v>
      </c>
      <c r="C45" s="1">
        <f t="shared" si="3"/>
        <v>0.91454903030904966</v>
      </c>
      <c r="D45" s="1">
        <v>0</v>
      </c>
      <c r="E45" s="1">
        <f t="shared" si="1"/>
        <v>4.4996570514036844E-4</v>
      </c>
    </row>
    <row r="46" spans="1:5" ht="33">
      <c r="A46" s="1">
        <v>8400</v>
      </c>
      <c r="B46" s="1">
        <f t="shared" si="2"/>
        <v>3.5547433310225995E-5</v>
      </c>
      <c r="C46" s="1">
        <f t="shared" si="3"/>
        <v>0.92194582878868903</v>
      </c>
      <c r="D46" s="1">
        <v>0</v>
      </c>
      <c r="E46" s="1">
        <f t="shared" si="1"/>
        <v>4.5542003404264853E-4</v>
      </c>
    </row>
    <row r="47" spans="1:5" ht="33">
      <c r="A47" s="1">
        <v>8600</v>
      </c>
      <c r="B47" s="1">
        <f t="shared" si="2"/>
        <v>3.2819050734954885E-5</v>
      </c>
      <c r="C47" s="1">
        <f t="shared" si="3"/>
        <v>0.92877961758679639</v>
      </c>
      <c r="D47" s="1">
        <v>0</v>
      </c>
      <c r="E47" s="1">
        <f t="shared" si="1"/>
        <v>4.6080980785172699E-4</v>
      </c>
    </row>
    <row r="48" spans="1:5" ht="33">
      <c r="A48" s="1">
        <v>8800</v>
      </c>
      <c r="B48" s="1">
        <f t="shared" si="2"/>
        <v>3.0259439730226098E-5</v>
      </c>
      <c r="C48" s="1">
        <f t="shared" si="3"/>
        <v>0.93508470155281975</v>
      </c>
      <c r="D48" s="1">
        <v>0</v>
      </c>
      <c r="E48" s="1">
        <f t="shared" si="1"/>
        <v>4.6613726585340053E-4</v>
      </c>
    </row>
    <row r="49" spans="1:5" ht="33">
      <c r="A49" s="1">
        <v>9000</v>
      </c>
      <c r="B49" s="1">
        <f t="shared" si="2"/>
        <v>2.7862716134035151E-5</v>
      </c>
      <c r="C49" s="1">
        <f t="shared" si="3"/>
        <v>0.94089425343804378</v>
      </c>
      <c r="D49" s="1">
        <v>0</v>
      </c>
      <c r="E49" s="1">
        <f t="shared" si="1"/>
        <v>4.7140452079103148E-4</v>
      </c>
    </row>
    <row r="50" spans="1:5" ht="33">
      <c r="A50" s="1">
        <v>9200</v>
      </c>
      <c r="B50" s="1">
        <f t="shared" si="2"/>
        <v>2.5622635145515812E-5</v>
      </c>
      <c r="C50" s="1">
        <f t="shared" si="3"/>
        <v>0.94624023143579328</v>
      </c>
      <c r="D50" s="1">
        <v>0</v>
      </c>
      <c r="E50" s="1">
        <f t="shared" si="1"/>
        <v>4.7661356865616016E-4</v>
      </c>
    </row>
    <row r="51" spans="1:5" ht="33">
      <c r="A51" s="1">
        <v>9400</v>
      </c>
      <c r="B51" s="1">
        <f t="shared" si="2"/>
        <v>2.3532685773202233E-5</v>
      </c>
      <c r="C51" s="1">
        <f t="shared" si="3"/>
        <v>0.95115331667233805</v>
      </c>
      <c r="D51" s="1">
        <v>0</v>
      </c>
      <c r="E51" s="1">
        <f t="shared" si="1"/>
        <v>4.8176629752619531E-4</v>
      </c>
    </row>
    <row r="52" spans="1:5" ht="33">
      <c r="A52" s="1">
        <v>9600</v>
      </c>
      <c r="B52" s="1">
        <f t="shared" si="2"/>
        <v>2.1586175131699198E-5</v>
      </c>
      <c r="C52" s="1">
        <f t="shared" si="3"/>
        <v>0.95566286856291738</v>
      </c>
      <c r="D52" s="1">
        <v>0</v>
      </c>
      <c r="E52" s="1">
        <f t="shared" si="1"/>
        <v>4.8686449556014749E-4</v>
      </c>
    </row>
    <row r="53" spans="1:5" ht="33">
      <c r="A53" s="1">
        <v>9800</v>
      </c>
      <c r="B53" s="1">
        <f t="shared" si="2"/>
        <v>1.977630316047807E-5</v>
      </c>
      <c r="C53" s="1">
        <f t="shared" si="3"/>
        <v>0.95979689605958041</v>
      </c>
      <c r="D53" s="1">
        <v>0</v>
      </c>
      <c r="E53" s="1">
        <f t="shared" si="1"/>
        <v>4.919098582484144E-4</v>
      </c>
    </row>
    <row r="54" spans="1:5" ht="33">
      <c r="A54" s="1">
        <v>10000</v>
      </c>
      <c r="B54" s="1">
        <f t="shared" si="2"/>
        <v>1.8096228355759839E-5</v>
      </c>
      <c r="C54" s="1">
        <f t="shared" si="3"/>
        <v>0.96358204293414562</v>
      </c>
      <c r="D54" s="1">
        <v>0</v>
      </c>
      <c r="E54" s="1">
        <f t="shared" si="1"/>
        <v>4.9690399499995302E-4</v>
      </c>
    </row>
    <row r="55" spans="1:5" ht="33">
      <c r="A55" s="1">
        <v>10200</v>
      </c>
      <c r="B55" s="1">
        <f t="shared" si="2"/>
        <v>1.6539125115486238E-5</v>
      </c>
      <c r="C55" s="1">
        <f t="shared" si="3"/>
        <v>0.96704358535880952</v>
      </c>
      <c r="D55" s="1">
        <v>0</v>
      </c>
      <c r="E55" s="1">
        <f t="shared" si="1"/>
        <v>5.0184843513938714E-4</v>
      </c>
    </row>
    <row r="56" spans="1:5" ht="33">
      <c r="A56" s="1">
        <v>10400</v>
      </c>
      <c r="B56" s="1">
        <f t="shared" si="2"/>
        <v>1.509823329910074E-5</v>
      </c>
      <c r="C56" s="1">
        <f t="shared" si="3"/>
        <v>0.97020544016722432</v>
      </c>
      <c r="D56" s="1">
        <v>0</v>
      </c>
      <c r="E56" s="1">
        <f t="shared" si="1"/>
        <v>5.0674463337739442E-4</v>
      </c>
    </row>
    <row r="57" spans="1:5" ht="33">
      <c r="A57" s="1">
        <v>10600</v>
      </c>
      <c r="B57" s="1">
        <f t="shared" si="2"/>
        <v>1.3766900599148335E-5</v>
      </c>
      <c r="C57" s="1">
        <f t="shared" si="3"/>
        <v>0.9730901822988326</v>
      </c>
      <c r="D57" s="1">
        <v>0</v>
      </c>
      <c r="E57" s="1">
        <f t="shared" si="1"/>
        <v>5.1159397480983709E-4</v>
      </c>
    </row>
    <row r="58" spans="1:5" ht="33">
      <c r="A58" s="1">
        <v>10800</v>
      </c>
      <c r="B58" s="1">
        <f t="shared" si="2"/>
        <v>1.2538618311420167E-5</v>
      </c>
      <c r="C58" s="1">
        <f t="shared" si="3"/>
        <v>0.97571907004770919</v>
      </c>
      <c r="D58" s="1">
        <v>0</v>
      </c>
      <c r="E58" s="1">
        <f t="shared" si="1"/>
        <v>5.1639777949432199E-4</v>
      </c>
    </row>
    <row r="59" spans="1:5" ht="33">
      <c r="A59" s="1">
        <v>11000</v>
      </c>
      <c r="B59" s="1">
        <f t="shared" si="2"/>
        <v>1.1407051075348076E-5</v>
      </c>
      <c r="C59" s="1">
        <f t="shared" si="3"/>
        <v>0.97811207685307677</v>
      </c>
      <c r="D59" s="1">
        <v>0</v>
      </c>
      <c r="E59" s="1">
        <f t="shared" si="1"/>
        <v>5.2115730664704756E-4</v>
      </c>
    </row>
    <row r="60" spans="1:5" ht="33">
      <c r="A60" s="1">
        <v>11200</v>
      </c>
      <c r="B60" s="1">
        <f t="shared" si="2"/>
        <v>1.0366061137387511E-5</v>
      </c>
      <c r="C60" s="1">
        <f t="shared" si="3"/>
        <v>0.98028792848116231</v>
      </c>
      <c r="D60" s="1">
        <v>0</v>
      </c>
      <c r="E60" s="1">
        <f t="shared" si="1"/>
        <v>5.258737584977434E-4</v>
      </c>
    </row>
    <row r="61" spans="1:5" ht="33">
      <c r="A61" s="1">
        <v>11400</v>
      </c>
      <c r="B61" s="1">
        <f t="shared" si="2"/>
        <v>9.4097276679461328E-6</v>
      </c>
      <c r="C61" s="1">
        <f t="shared" si="3"/>
        <v>0.98226414455644118</v>
      </c>
      <c r="D61" s="1">
        <v>0</v>
      </c>
      <c r="E61" s="1">
        <f t="shared" si="1"/>
        <v>5.3054828383614734E-4</v>
      </c>
    </row>
    <row r="62" spans="1:5" ht="33">
      <c r="A62" s="1">
        <v>11600</v>
      </c>
      <c r="B62" s="1">
        <f t="shared" si="2"/>
        <v>8.5323616377091067E-6</v>
      </c>
      <c r="C62" s="1">
        <f t="shared" si="3"/>
        <v>0.98405708350399312</v>
      </c>
      <c r="D62" s="1">
        <v>0</v>
      </c>
      <c r="E62" s="1">
        <f t="shared" si="1"/>
        <v>5.3518198127965738E-4</v>
      </c>
    </row>
    <row r="63" spans="1:5" ht="33">
      <c r="A63" s="1">
        <v>11800</v>
      </c>
      <c r="B63" s="1">
        <f t="shared" si="2"/>
        <v>7.7285167325965457E-6</v>
      </c>
      <c r="C63" s="1">
        <f t="shared" si="3"/>
        <v>0.98568199006322832</v>
      </c>
      <c r="D63" s="1">
        <v>0</v>
      </c>
      <c r="E63" s="1">
        <f t="shared" si="1"/>
        <v>5.3977590228849396E-4</v>
      </c>
    </row>
    <row r="64" spans="1:5" ht="33">
      <c r="A64" s="1">
        <v>12000</v>
      </c>
      <c r="B64" s="1">
        <f t="shared" si="2"/>
        <v>6.9929967586307127E-6</v>
      </c>
      <c r="C64" s="1">
        <f t="shared" si="3"/>
        <v>0.98715304462631348</v>
      </c>
      <c r="D64" s="1">
        <v>0</v>
      </c>
      <c r="E64" s="1">
        <f t="shared" si="1"/>
        <v>5.4433105395181708E-4</v>
      </c>
    </row>
    <row r="65" spans="1:5" ht="33">
      <c r="A65" s="1">
        <v>12200</v>
      </c>
      <c r="B65" s="1">
        <f t="shared" si="2"/>
        <v>6.3208599591909365E-6</v>
      </c>
      <c r="C65" s="1">
        <f t="shared" si="3"/>
        <v>0.98848341374201087</v>
      </c>
      <c r="D65" s="1">
        <v>0</v>
      </c>
      <c r="E65" s="1">
        <f t="shared" si="1"/>
        <v>5.4884840156570961E-4</v>
      </c>
    </row>
    <row r="66" spans="1:5" ht="33">
      <c r="A66" s="1">
        <v>12400</v>
      </c>
      <c r="B66" s="1">
        <f t="shared" si="2"/>
        <v>5.7074206379355394E-6</v>
      </c>
      <c r="C66" s="1">
        <f t="shared" si="3"/>
        <v>0.98968530120722453</v>
      </c>
      <c r="D66" s="1">
        <v>0</v>
      </c>
      <c r="E66" s="1">
        <f t="shared" si="1"/>
        <v>5.5332887102172118E-4</v>
      </c>
    </row>
    <row r="67" spans="1:5" ht="33">
      <c r="A67" s="1">
        <v>12600</v>
      </c>
      <c r="B67" s="1">
        <f t="shared" si="2"/>
        <v>5.1482484514605036E-6</v>
      </c>
      <c r="C67" s="1">
        <f t="shared" si="3"/>
        <v>0.99076999924427933</v>
      </c>
      <c r="D67" s="1">
        <v>0</v>
      </c>
      <c r="E67" s="1">
        <f t="shared" si="1"/>
        <v>5.5777335102271688E-4</v>
      </c>
    </row>
    <row r="68" spans="1:5" ht="33">
      <c r="A68" s="1">
        <v>12800</v>
      </c>
      <c r="B68" s="1">
        <f t="shared" si="2"/>
        <v>4.6391657068742391E-6</v>
      </c>
      <c r="C68" s="1">
        <f t="shared" si="3"/>
        <v>0.99174793933187444</v>
      </c>
      <c r="D68" s="1">
        <v>0</v>
      </c>
      <c r="E68" s="1">
        <f t="shared" si="1"/>
        <v>5.6218269514104503E-4</v>
      </c>
    </row>
    <row r="69" spans="1:5" ht="33">
      <c r="A69" s="1">
        <v>13000</v>
      </c>
      <c r="B69" s="1">
        <f t="shared" si="2"/>
        <v>4.1762429711790213E-6</v>
      </c>
      <c r="C69" s="1">
        <f t="shared" si="3"/>
        <v>0.99262874232184928</v>
      </c>
      <c r="D69" s="1">
        <v>0</v>
      </c>
      <c r="E69" s="1">
        <f t="shared" ref="E69:E85" si="5">$B$1*POWER(A69,$B$1-1)/POWER($B$2,$B$1)</f>
        <v>5.6655772373253135E-4</v>
      </c>
    </row>
    <row r="70" spans="1:5" ht="33">
      <c r="A70" s="1">
        <v>13200</v>
      </c>
      <c r="B70" s="1">
        <f t="shared" ref="B70:B85" si="6">WEIBULL($A70,$B$1,$B$2,0)</f>
        <v>3.7557932718949127E-6</v>
      </c>
      <c r="C70" s="1">
        <f t="shared" ref="C70:C85" si="7">WEIBULL($A70,$B$1,$B$2,1)</f>
        <v>0.99342126753251692</v>
      </c>
      <c r="D70" s="1">
        <v>0</v>
      </c>
      <c r="E70" s="1">
        <f t="shared" si="5"/>
        <v>5.7089922571844994E-4</v>
      </c>
    </row>
    <row r="71" spans="1:5" ht="33">
      <c r="A71" s="1">
        <v>13400</v>
      </c>
      <c r="B71" s="1">
        <f t="shared" si="6"/>
        <v>3.3743651419322312E-6</v>
      </c>
      <c r="C71" s="1">
        <f t="shared" si="7"/>
        <v>0.99413366056254404</v>
      </c>
      <c r="D71" s="1">
        <v>0</v>
      </c>
      <c r="E71" s="1">
        <f t="shared" si="5"/>
        <v>5.7520796024643456E-4</v>
      </c>
    </row>
    <row r="72" spans="1:5" ht="33">
      <c r="A72" s="1">
        <v>13600</v>
      </c>
      <c r="B72" s="1">
        <f t="shared" si="6"/>
        <v>3.0287347364614976E-6</v>
      </c>
      <c r="C72" s="1">
        <f t="shared" si="7"/>
        <v>0.9947733996174134</v>
      </c>
      <c r="D72" s="1">
        <v>0</v>
      </c>
      <c r="E72" s="1">
        <f t="shared" si="5"/>
        <v>5.7948465824023522E-4</v>
      </c>
    </row>
    <row r="73" spans="1:5" ht="33">
      <c r="A73" s="1">
        <v>13800</v>
      </c>
      <c r="B73" s="1">
        <f t="shared" si="6"/>
        <v>2.7158972255606461E-6</v>
      </c>
      <c r="C73" s="1">
        <f t="shared" si="7"/>
        <v>0.99534734018363391</v>
      </c>
      <c r="D73" s="1">
        <v>0</v>
      </c>
      <c r="E73" s="1">
        <f t="shared" si="5"/>
        <v>5.8373002384727514E-4</v>
      </c>
    </row>
    <row r="74" spans="1:5" ht="33">
      <c r="A74" s="1">
        <v>14000</v>
      </c>
      <c r="B74" s="1">
        <f t="shared" si="6"/>
        <v>2.4330576438190167E-6</v>
      </c>
      <c r="C74" s="1">
        <f t="shared" si="7"/>
        <v>0.99586175792433795</v>
      </c>
      <c r="D74" s="1">
        <v>0</v>
      </c>
      <c r="E74" s="1">
        <f t="shared" si="5"/>
        <v>5.8794473579213097E-4</v>
      </c>
    </row>
    <row r="75" spans="1:5" ht="33">
      <c r="A75" s="1">
        <v>14200</v>
      </c>
      <c r="B75" s="1">
        <f t="shared" si="6"/>
        <v>2.17762135689757E-6</v>
      </c>
      <c r="C75" s="1">
        <f t="shared" si="7"/>
        <v>0.99632238970399634</v>
      </c>
      <c r="D75" s="1">
        <v>0</v>
      </c>
      <c r="E75" s="1">
        <f t="shared" si="5"/>
        <v>5.9212944864329878E-4</v>
      </c>
    </row>
    <row r="76" spans="1:5" ht="33">
      <c r="A76" s="1">
        <v>14400</v>
      </c>
      <c r="B76" s="1">
        <f t="shared" si="6"/>
        <v>1.9471842853148737E-6</v>
      </c>
      <c r="C76" s="1">
        <f t="shared" si="7"/>
        <v>0.99673447267998749</v>
      </c>
      <c r="D76" s="1">
        <v>0</v>
      </c>
      <c r="E76" s="1">
        <f t="shared" si="5"/>
        <v>5.9628479399994369E-4</v>
      </c>
    </row>
    <row r="77" spans="1:5" ht="33">
      <c r="A77" s="1">
        <v>14600</v>
      </c>
      <c r="B77" s="1">
        <f t="shared" si="6"/>
        <v>1.7395230074526736E-6</v>
      </c>
      <c r="C77" s="1">
        <f t="shared" si="7"/>
        <v>0.99710278142495656</v>
      </c>
      <c r="D77" s="1">
        <v>0</v>
      </c>
      <c r="E77" s="1">
        <f t="shared" si="5"/>
        <v>6.0041138160472397E-4</v>
      </c>
    </row>
    <row r="78" spans="1:5" ht="33">
      <c r="A78" s="1">
        <v>14800</v>
      </c>
      <c r="B78" s="1">
        <f t="shared" si="6"/>
        <v>1.5525848469424712E-6</v>
      </c>
      <c r="C78" s="1">
        <f t="shared" si="7"/>
        <v>0.99743166306659492</v>
      </c>
      <c r="D78" s="1">
        <v>0</v>
      </c>
      <c r="E78" s="1">
        <f t="shared" si="5"/>
        <v>6.0450980038824172E-4</v>
      </c>
    </row>
    <row r="79" spans="1:5" ht="33">
      <c r="A79" s="1">
        <v>15000</v>
      </c>
      <c r="B79" s="1">
        <f t="shared" si="6"/>
        <v>1.3844780341766597E-6</v>
      </c>
      <c r="C79" s="1">
        <f t="shared" si="7"/>
        <v>0.99772507045093306</v>
      </c>
      <c r="D79" s="1">
        <v>0</v>
      </c>
      <c r="E79" s="1">
        <f t="shared" si="5"/>
        <v>6.0858061945018435E-4</v>
      </c>
    </row>
    <row r="80" spans="1:5" ht="33">
      <c r="A80" s="1">
        <v>15200</v>
      </c>
      <c r="B80" s="1">
        <f t="shared" si="6"/>
        <v>1.2334620176445532E-6</v>
      </c>
      <c r="C80" s="1">
        <f t="shared" si="7"/>
        <v>0.99798659335176876</v>
      </c>
      <c r="D80" s="1">
        <v>0</v>
      </c>
      <c r="E80" s="1">
        <f t="shared" si="5"/>
        <v>6.1262438898178741E-4</v>
      </c>
    </row>
    <row r="81" spans="1:5" ht="33">
      <c r="A81" s="1">
        <v>15400</v>
      </c>
      <c r="B81" s="1">
        <f t="shared" si="6"/>
        <v>1.0979379880736189E-6</v>
      </c>
      <c r="C81" s="1">
        <f t="shared" si="7"/>
        <v>0.99821948776269021</v>
      </c>
      <c r="D81" s="1">
        <v>0</v>
      </c>
      <c r="E81" s="1">
        <f t="shared" si="5"/>
        <v>6.1664164113384894E-4</v>
      </c>
    </row>
    <row r="82" spans="1:5" ht="33">
      <c r="A82" s="1">
        <v>15600</v>
      </c>
      <c r="B82" s="1">
        <f t="shared" si="6"/>
        <v>9.7643966690101137E-7</v>
      </c>
      <c r="C82" s="1">
        <f t="shared" si="7"/>
        <v>0.99842670331959271</v>
      </c>
      <c r="D82" s="1">
        <v>0</v>
      </c>
      <c r="E82" s="1">
        <f t="shared" si="5"/>
        <v>6.2063289083417485E-4</v>
      </c>
    </row>
    <row r="83" spans="1:5" ht="33">
      <c r="A83" s="1">
        <v>15800</v>
      </c>
      <c r="B83" s="1">
        <f t="shared" si="6"/>
        <v>8.6762440034441149E-7</v>
      </c>
      <c r="C83" s="1">
        <f t="shared" si="7"/>
        <v>0.9986109089108397</v>
      </c>
      <c r="D83" s="1">
        <v>0</v>
      </c>
      <c r="E83" s="1">
        <f t="shared" si="5"/>
        <v>6.2459863655800842E-4</v>
      </c>
    </row>
    <row r="84" spans="1:5" ht="33">
      <c r="A84" s="1">
        <v>16000</v>
      </c>
      <c r="B84" s="1">
        <f t="shared" si="6"/>
        <v>7.7026459121572939E-7</v>
      </c>
      <c r="C84" s="1">
        <f t="shared" si="7"/>
        <v>0.99877451653954785</v>
      </c>
      <c r="D84" s="1">
        <v>0</v>
      </c>
      <c r="E84" s="1">
        <f t="shared" si="5"/>
        <v>6.285393610547086E-4</v>
      </c>
    </row>
    <row r="85" spans="1:5" ht="33">
      <c r="A85" s="1">
        <v>16200</v>
      </c>
      <c r="B85" s="1">
        <f t="shared" si="6"/>
        <v>6.8323949255349281E-7</v>
      </c>
      <c r="C85" s="1">
        <f t="shared" si="7"/>
        <v>0.99891970350807668</v>
      </c>
      <c r="D85" s="1">
        <v>0</v>
      </c>
      <c r="E85" s="1">
        <f t="shared" si="5"/>
        <v>6.3245553203367566E-4</v>
      </c>
    </row>
    <row r="86" spans="1:5" ht="33">
      <c r="E86" s="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UNI</vt:lpstr>
      <vt:lpstr>NORM</vt:lpstr>
      <vt:lpstr>WEIBULL</vt:lpstr>
      <vt:lpstr>weibull2</vt:lpstr>
      <vt:lpstr>Weibull(4500,1.5)</vt:lpstr>
    </vt:vector>
  </TitlesOfParts>
  <Company>FIN-ISG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Isensee</dc:creator>
  <cp:lastModifiedBy>claudia</cp:lastModifiedBy>
  <dcterms:created xsi:type="dcterms:W3CDTF">2006-05-15T13:50:05Z</dcterms:created>
  <dcterms:modified xsi:type="dcterms:W3CDTF">2010-04-29T15:42:02Z</dcterms:modified>
</cp:coreProperties>
</file>